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拳法\kenpo\メール申し込みデータ\"/>
    </mc:Choice>
  </mc:AlternateContent>
  <workbookProtection workbookPassword="ED6D" lockStructure="1"/>
  <bookViews>
    <workbookView xWindow="0" yWindow="0" windowWidth="28800" windowHeight="12450" activeTab="1"/>
  </bookViews>
  <sheets>
    <sheet name="入力注意点" sheetId="5" r:id="rId1"/>
    <sheet name="申し込み" sheetId="1" r:id="rId2"/>
    <sheet name="受験種別" sheetId="2" state="hidden" r:id="rId3"/>
    <sheet name="データ変換用" sheetId="3" state="hidden" r:id="rId4"/>
    <sheet name="団体名" sheetId="4" state="hidden" r:id="rId5"/>
  </sheets>
  <definedNames>
    <definedName name="_２月">受験種別!$P$2:$P$29</definedName>
    <definedName name="_xlnm._FilterDatabase" localSheetId="2" hidden="1">受験種別!$A$16:$A$28</definedName>
    <definedName name="_xlnm.Print_Area" localSheetId="1">申し込み!$A$1:$N$36</definedName>
    <definedName name="_xlnm.Print_Area" localSheetId="0">入力注意点!$C$1:$N$38</definedName>
    <definedName name="閏年">受験種別!$Q$2:$Q$30</definedName>
    <definedName name="受験種別">受験種別!$A$2:$A$8</definedName>
    <definedName name="受験料">受験種別!$B$2:$B$9</definedName>
    <definedName name="書類">受験種別!$A$17:$A$28</definedName>
    <definedName name="書類受験料">受験種別!$B$17:$B$28</definedName>
    <definedName name="小の月">受験種別!$O$2:$O$31</definedName>
    <definedName name="昭和">受験種別!$E$2:$E$65</definedName>
    <definedName name="昭和64">受験種別!$H$2</definedName>
    <definedName name="昭和64年1月">受験種別!$I$2:$I$8</definedName>
    <definedName name="大の月">受験種別!$N$2:$N$32</definedName>
    <definedName name="通常年">受験種別!$G$2:$G$13</definedName>
    <definedName name="年号">受験種別!$A$11:$A$13</definedName>
    <definedName name="平成">受験種別!$F$2:$F$32</definedName>
    <definedName name="平成31年">受験種別!$L$2:$L$5</definedName>
    <definedName name="平成元年1月">受験種別!$J$2:$J$25</definedName>
    <definedName name="令和元年">受験種別!$M$2:$M$9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" i="1" l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L27" i="1" l="1"/>
  <c r="L30" i="1"/>
  <c r="L33" i="1"/>
  <c r="L42" i="1"/>
  <c r="L57" i="1"/>
  <c r="L66" i="1"/>
  <c r="L69" i="1"/>
  <c r="L72" i="1"/>
  <c r="L75" i="1"/>
  <c r="L78" i="1"/>
  <c r="L81" i="1"/>
  <c r="L87" i="1"/>
  <c r="L90" i="1"/>
  <c r="L93" i="1"/>
  <c r="L99" i="1"/>
  <c r="L102" i="1"/>
  <c r="L105" i="1"/>
  <c r="N26" i="1"/>
  <c r="N29" i="1"/>
  <c r="N32" i="1"/>
  <c r="N38" i="1"/>
  <c r="N41" i="1"/>
  <c r="N44" i="1"/>
  <c r="N47" i="1"/>
  <c r="N50" i="1"/>
  <c r="N53" i="1"/>
  <c r="N56" i="1"/>
  <c r="N62" i="1"/>
  <c r="N71" i="1"/>
  <c r="N80" i="1"/>
  <c r="N86" i="1"/>
  <c r="N89" i="1"/>
  <c r="N98" i="1"/>
  <c r="S7" i="1"/>
  <c r="H7" i="1" s="1"/>
  <c r="S10" i="1"/>
  <c r="T10" i="1"/>
  <c r="J10" i="1" s="1"/>
  <c r="S11" i="1"/>
  <c r="T11" i="1"/>
  <c r="J11" i="1" s="1"/>
  <c r="S12" i="1"/>
  <c r="T12" i="1"/>
  <c r="J12" i="1" s="1"/>
  <c r="S13" i="1"/>
  <c r="T13" i="1"/>
  <c r="J13" i="1" s="1"/>
  <c r="S14" i="1"/>
  <c r="T14" i="1"/>
  <c r="J14" i="1" s="1"/>
  <c r="S15" i="1"/>
  <c r="T15" i="1"/>
  <c r="J15" i="1" s="1"/>
  <c r="S16" i="1"/>
  <c r="T16" i="1"/>
  <c r="J16" i="1" s="1"/>
  <c r="S17" i="1"/>
  <c r="T17" i="1"/>
  <c r="J17" i="1" s="1"/>
  <c r="S18" i="1"/>
  <c r="T18" i="1"/>
  <c r="J18" i="1" s="1"/>
  <c r="S19" i="1"/>
  <c r="T19" i="1"/>
  <c r="J19" i="1" s="1"/>
  <c r="S20" i="1"/>
  <c r="T20" i="1"/>
  <c r="J20" i="1" s="1"/>
  <c r="S21" i="1"/>
  <c r="T21" i="1"/>
  <c r="J21" i="1" s="1"/>
  <c r="S22" i="1"/>
  <c r="T22" i="1"/>
  <c r="J22" i="1" s="1"/>
  <c r="S23" i="1"/>
  <c r="T23" i="1"/>
  <c r="J23" i="1" s="1"/>
  <c r="S24" i="1"/>
  <c r="T24" i="1"/>
  <c r="J24" i="1" s="1"/>
  <c r="S25" i="1"/>
  <c r="T25" i="1"/>
  <c r="J25" i="1" s="1"/>
  <c r="S26" i="1"/>
  <c r="T26" i="1"/>
  <c r="J26" i="1" s="1"/>
  <c r="S27" i="1"/>
  <c r="T27" i="1"/>
  <c r="J27" i="1" s="1"/>
  <c r="S28" i="1"/>
  <c r="T28" i="1"/>
  <c r="J28" i="1" s="1"/>
  <c r="S29" i="1"/>
  <c r="L29" i="1" s="1"/>
  <c r="T29" i="1"/>
  <c r="J29" i="1" s="1"/>
  <c r="S30" i="1"/>
  <c r="T30" i="1"/>
  <c r="J30" i="1" s="1"/>
  <c r="S31" i="1"/>
  <c r="L31" i="1" s="1"/>
  <c r="T31" i="1"/>
  <c r="J31" i="1" s="1"/>
  <c r="S32" i="1"/>
  <c r="T32" i="1"/>
  <c r="J32" i="1" s="1"/>
  <c r="S33" i="1"/>
  <c r="T33" i="1"/>
  <c r="J33" i="1" s="1"/>
  <c r="S34" i="1"/>
  <c r="L34" i="1" s="1"/>
  <c r="T34" i="1"/>
  <c r="J34" i="1" s="1"/>
  <c r="S35" i="1"/>
  <c r="L35" i="1" s="1"/>
  <c r="T35" i="1"/>
  <c r="J35" i="1" s="1"/>
  <c r="N35" i="1"/>
  <c r="S36" i="1"/>
  <c r="N36" i="1" s="1"/>
  <c r="T36" i="1"/>
  <c r="J36" i="1" s="1"/>
  <c r="L36" i="1"/>
  <c r="S37" i="1"/>
  <c r="L37" i="1" s="1"/>
  <c r="T37" i="1"/>
  <c r="J37" i="1" s="1"/>
  <c r="S38" i="1"/>
  <c r="L38" i="1" s="1"/>
  <c r="T38" i="1"/>
  <c r="J38" i="1" s="1"/>
  <c r="S39" i="1"/>
  <c r="T39" i="1"/>
  <c r="J39" i="1" s="1"/>
  <c r="L39" i="1"/>
  <c r="S40" i="1"/>
  <c r="T40" i="1"/>
  <c r="J40" i="1" s="1"/>
  <c r="S41" i="1"/>
  <c r="L41" i="1" s="1"/>
  <c r="T41" i="1"/>
  <c r="J41" i="1" s="1"/>
  <c r="S42" i="1"/>
  <c r="N42" i="1" s="1"/>
  <c r="T42" i="1"/>
  <c r="J42" i="1" s="1"/>
  <c r="S43" i="1"/>
  <c r="L43" i="1" s="1"/>
  <c r="T43" i="1"/>
  <c r="J43" i="1" s="1"/>
  <c r="S44" i="1"/>
  <c r="L44" i="1" s="1"/>
  <c r="T44" i="1"/>
  <c r="J44" i="1" s="1"/>
  <c r="S45" i="1"/>
  <c r="N45" i="1" s="1"/>
  <c r="T45" i="1"/>
  <c r="J45" i="1" s="1"/>
  <c r="L45" i="1"/>
  <c r="S46" i="1"/>
  <c r="L46" i="1" s="1"/>
  <c r="T46" i="1"/>
  <c r="J46" i="1" s="1"/>
  <c r="S47" i="1"/>
  <c r="L47" i="1" s="1"/>
  <c r="T47" i="1"/>
  <c r="J47" i="1" s="1"/>
  <c r="S48" i="1"/>
  <c r="T48" i="1"/>
  <c r="J48" i="1" s="1"/>
  <c r="L48" i="1"/>
  <c r="S49" i="1"/>
  <c r="L49" i="1" s="1"/>
  <c r="T49" i="1"/>
  <c r="J49" i="1" s="1"/>
  <c r="S50" i="1"/>
  <c r="L50" i="1" s="1"/>
  <c r="T50" i="1"/>
  <c r="J50" i="1" s="1"/>
  <c r="S51" i="1"/>
  <c r="T51" i="1"/>
  <c r="J51" i="1" s="1"/>
  <c r="L51" i="1"/>
  <c r="S52" i="1"/>
  <c r="T52" i="1"/>
  <c r="J52" i="1" s="1"/>
  <c r="S53" i="1"/>
  <c r="L53" i="1" s="1"/>
  <c r="T53" i="1"/>
  <c r="J53" i="1" s="1"/>
  <c r="S54" i="1"/>
  <c r="N54" i="1" s="1"/>
  <c r="T54" i="1"/>
  <c r="J54" i="1" s="1"/>
  <c r="L54" i="1"/>
  <c r="S55" i="1"/>
  <c r="L55" i="1" s="1"/>
  <c r="T55" i="1"/>
  <c r="J55" i="1" s="1"/>
  <c r="S56" i="1"/>
  <c r="T56" i="1"/>
  <c r="J56" i="1" s="1"/>
  <c r="S57" i="1"/>
  <c r="N57" i="1" s="1"/>
  <c r="T57" i="1"/>
  <c r="J57" i="1" s="1"/>
  <c r="S58" i="1"/>
  <c r="L58" i="1" s="1"/>
  <c r="T58" i="1"/>
  <c r="J58" i="1" s="1"/>
  <c r="S59" i="1"/>
  <c r="L59" i="1" s="1"/>
  <c r="T59" i="1"/>
  <c r="J59" i="1" s="1"/>
  <c r="N59" i="1"/>
  <c r="S60" i="1"/>
  <c r="N60" i="1" s="1"/>
  <c r="T60" i="1"/>
  <c r="J60" i="1" s="1"/>
  <c r="L60" i="1"/>
  <c r="S61" i="1"/>
  <c r="L61" i="1" s="1"/>
  <c r="T61" i="1"/>
  <c r="J61" i="1" s="1"/>
  <c r="S62" i="1"/>
  <c r="L62" i="1" s="1"/>
  <c r="T62" i="1"/>
  <c r="J62" i="1" s="1"/>
  <c r="S63" i="1"/>
  <c r="T63" i="1"/>
  <c r="J63" i="1" s="1"/>
  <c r="L63" i="1"/>
  <c r="S64" i="1"/>
  <c r="T64" i="1"/>
  <c r="J64" i="1" s="1"/>
  <c r="S65" i="1"/>
  <c r="L65" i="1" s="1"/>
  <c r="T65" i="1"/>
  <c r="J65" i="1" s="1"/>
  <c r="N65" i="1"/>
  <c r="S66" i="1"/>
  <c r="N66" i="1" s="1"/>
  <c r="T66" i="1"/>
  <c r="J66" i="1" s="1"/>
  <c r="S67" i="1"/>
  <c r="L67" i="1" s="1"/>
  <c r="T67" i="1"/>
  <c r="J67" i="1" s="1"/>
  <c r="S68" i="1"/>
  <c r="L68" i="1" s="1"/>
  <c r="T68" i="1"/>
  <c r="J68" i="1" s="1"/>
  <c r="N68" i="1"/>
  <c r="S69" i="1"/>
  <c r="N69" i="1" s="1"/>
  <c r="T69" i="1"/>
  <c r="J69" i="1" s="1"/>
  <c r="S70" i="1"/>
  <c r="L70" i="1" s="1"/>
  <c r="T70" i="1"/>
  <c r="J70" i="1" s="1"/>
  <c r="S71" i="1"/>
  <c r="L71" i="1" s="1"/>
  <c r="T71" i="1"/>
  <c r="J71" i="1" s="1"/>
  <c r="S72" i="1"/>
  <c r="T72" i="1"/>
  <c r="J72" i="1" s="1"/>
  <c r="S73" i="1"/>
  <c r="L73" i="1" s="1"/>
  <c r="T73" i="1"/>
  <c r="J73" i="1" s="1"/>
  <c r="S74" i="1"/>
  <c r="L74" i="1" s="1"/>
  <c r="T74" i="1"/>
  <c r="J74" i="1" s="1"/>
  <c r="N74" i="1"/>
  <c r="S75" i="1"/>
  <c r="T75" i="1"/>
  <c r="J75" i="1" s="1"/>
  <c r="S76" i="1"/>
  <c r="T76" i="1"/>
  <c r="J76" i="1" s="1"/>
  <c r="S77" i="1"/>
  <c r="L77" i="1" s="1"/>
  <c r="T77" i="1"/>
  <c r="J77" i="1" s="1"/>
  <c r="N77" i="1"/>
  <c r="S78" i="1"/>
  <c r="N78" i="1" s="1"/>
  <c r="T78" i="1"/>
  <c r="J78" i="1" s="1"/>
  <c r="S79" i="1"/>
  <c r="L79" i="1" s="1"/>
  <c r="T79" i="1"/>
  <c r="J79" i="1" s="1"/>
  <c r="S80" i="1"/>
  <c r="T80" i="1"/>
  <c r="J80" i="1" s="1"/>
  <c r="S81" i="1"/>
  <c r="N81" i="1" s="1"/>
  <c r="T81" i="1"/>
  <c r="J81" i="1" s="1"/>
  <c r="S82" i="1"/>
  <c r="T82" i="1"/>
  <c r="J82" i="1" s="1"/>
  <c r="S83" i="1"/>
  <c r="L83" i="1" s="1"/>
  <c r="T83" i="1"/>
  <c r="J83" i="1" s="1"/>
  <c r="N83" i="1"/>
  <c r="S84" i="1"/>
  <c r="N84" i="1" s="1"/>
  <c r="T84" i="1"/>
  <c r="J84" i="1" s="1"/>
  <c r="L84" i="1"/>
  <c r="S85" i="1"/>
  <c r="T85" i="1"/>
  <c r="J85" i="1" s="1"/>
  <c r="S86" i="1"/>
  <c r="L86" i="1" s="1"/>
  <c r="T86" i="1"/>
  <c r="J86" i="1" s="1"/>
  <c r="S87" i="1"/>
  <c r="T87" i="1"/>
  <c r="J87" i="1" s="1"/>
  <c r="S88" i="1"/>
  <c r="T88" i="1"/>
  <c r="J88" i="1" s="1"/>
  <c r="S89" i="1"/>
  <c r="T89" i="1"/>
  <c r="J89" i="1" s="1"/>
  <c r="S90" i="1"/>
  <c r="N90" i="1" s="1"/>
  <c r="T90" i="1"/>
  <c r="J90" i="1" s="1"/>
  <c r="S91" i="1"/>
  <c r="L91" i="1" s="1"/>
  <c r="T91" i="1"/>
  <c r="J91" i="1" s="1"/>
  <c r="S92" i="1"/>
  <c r="L92" i="1" s="1"/>
  <c r="T92" i="1"/>
  <c r="J92" i="1" s="1"/>
  <c r="N92" i="1"/>
  <c r="S93" i="1"/>
  <c r="N93" i="1" s="1"/>
  <c r="T93" i="1"/>
  <c r="J93" i="1" s="1"/>
  <c r="S94" i="1"/>
  <c r="L94" i="1" s="1"/>
  <c r="T94" i="1"/>
  <c r="J94" i="1" s="1"/>
  <c r="S95" i="1"/>
  <c r="L95" i="1" s="1"/>
  <c r="T95" i="1"/>
  <c r="J95" i="1" s="1"/>
  <c r="N95" i="1"/>
  <c r="S96" i="1"/>
  <c r="T96" i="1"/>
  <c r="J96" i="1" s="1"/>
  <c r="L96" i="1"/>
  <c r="S97" i="1"/>
  <c r="T97" i="1"/>
  <c r="J97" i="1" s="1"/>
  <c r="S98" i="1"/>
  <c r="L98" i="1" s="1"/>
  <c r="T98" i="1"/>
  <c r="J98" i="1" s="1"/>
  <c r="S99" i="1"/>
  <c r="T99" i="1"/>
  <c r="J99" i="1" s="1"/>
  <c r="S100" i="1"/>
  <c r="N100" i="1" s="1"/>
  <c r="T100" i="1"/>
  <c r="J100" i="1" s="1"/>
  <c r="S101" i="1"/>
  <c r="L101" i="1" s="1"/>
  <c r="T101" i="1"/>
  <c r="J101" i="1" s="1"/>
  <c r="N101" i="1"/>
  <c r="S102" i="1"/>
  <c r="N102" i="1" s="1"/>
  <c r="T102" i="1"/>
  <c r="J102" i="1" s="1"/>
  <c r="S103" i="1"/>
  <c r="L103" i="1" s="1"/>
  <c r="T103" i="1"/>
  <c r="J103" i="1" s="1"/>
  <c r="S104" i="1"/>
  <c r="L104" i="1" s="1"/>
  <c r="T104" i="1"/>
  <c r="J104" i="1" s="1"/>
  <c r="N104" i="1"/>
  <c r="S105" i="1"/>
  <c r="T105" i="1"/>
  <c r="J105" i="1" s="1"/>
  <c r="S106" i="1"/>
  <c r="L106" i="1" s="1"/>
  <c r="T106" i="1"/>
  <c r="J106" i="1" s="1"/>
  <c r="S8" i="1"/>
  <c r="T8" i="1"/>
  <c r="J8" i="1" s="1"/>
  <c r="S9" i="1"/>
  <c r="T9" i="1"/>
  <c r="J9" i="1" s="1"/>
  <c r="V24" i="1" l="1"/>
  <c r="N24" i="1" s="1"/>
  <c r="U24" i="1"/>
  <c r="L24" i="1" s="1"/>
  <c r="U23" i="1"/>
  <c r="V23" i="1"/>
  <c r="N23" i="1" s="1"/>
  <c r="U22" i="1"/>
  <c r="L22" i="1" s="1"/>
  <c r="V22" i="1"/>
  <c r="V21" i="1"/>
  <c r="N21" i="1" s="1"/>
  <c r="U21" i="1"/>
  <c r="L21" i="1" s="1"/>
  <c r="U20" i="1"/>
  <c r="L20" i="1" s="1"/>
  <c r="V20" i="1"/>
  <c r="N20" i="1" s="1"/>
  <c r="H19" i="1"/>
  <c r="V19" i="1"/>
  <c r="N19" i="1" s="1"/>
  <c r="U19" i="1"/>
  <c r="L19" i="1" s="1"/>
  <c r="H18" i="1"/>
  <c r="U18" i="1"/>
  <c r="L18" i="1" s="1"/>
  <c r="V18" i="1"/>
  <c r="N18" i="1" s="1"/>
  <c r="H17" i="1"/>
  <c r="U17" i="1"/>
  <c r="L17" i="1" s="1"/>
  <c r="V17" i="1"/>
  <c r="N17" i="1" s="1"/>
  <c r="U16" i="1"/>
  <c r="L16" i="1" s="1"/>
  <c r="V16" i="1"/>
  <c r="N16" i="1" s="1"/>
  <c r="U15" i="1"/>
  <c r="L15" i="1" s="1"/>
  <c r="V15" i="1"/>
  <c r="N15" i="1" s="1"/>
  <c r="U14" i="1"/>
  <c r="L14" i="1" s="1"/>
  <c r="V14" i="1"/>
  <c r="N14" i="1" s="1"/>
  <c r="H13" i="1"/>
  <c r="U13" i="1"/>
  <c r="L13" i="1" s="1"/>
  <c r="V13" i="1"/>
  <c r="N13" i="1" s="1"/>
  <c r="V12" i="1"/>
  <c r="U12" i="1"/>
  <c r="L12" i="1" s="1"/>
  <c r="U11" i="1"/>
  <c r="L11" i="1" s="1"/>
  <c r="V11" i="1"/>
  <c r="N11" i="1" s="1"/>
  <c r="U10" i="1"/>
  <c r="L10" i="1" s="1"/>
  <c r="V10" i="1"/>
  <c r="N10" i="1" s="1"/>
  <c r="H9" i="1"/>
  <c r="U9" i="1"/>
  <c r="L9" i="1" s="1"/>
  <c r="V9" i="1"/>
  <c r="N9" i="1" s="1"/>
  <c r="U8" i="1"/>
  <c r="L8" i="1" s="1"/>
  <c r="V8" i="1"/>
  <c r="N8" i="1" s="1"/>
  <c r="V7" i="1"/>
  <c r="N7" i="1" s="1"/>
  <c r="U7" i="1"/>
  <c r="L7" i="1" s="1"/>
  <c r="N72" i="1"/>
  <c r="N96" i="1"/>
  <c r="L56" i="1"/>
  <c r="L89" i="1"/>
  <c r="L32" i="1"/>
  <c r="N48" i="1"/>
  <c r="N105" i="1"/>
  <c r="L64" i="1"/>
  <c r="L80" i="1"/>
  <c r="L40" i="1"/>
  <c r="N33" i="1"/>
  <c r="H15" i="1"/>
  <c r="H14" i="1"/>
  <c r="H8" i="1"/>
  <c r="H10" i="1"/>
  <c r="H12" i="1"/>
  <c r="H16" i="1"/>
  <c r="H11" i="1"/>
  <c r="N82" i="1"/>
  <c r="L82" i="1"/>
  <c r="L26" i="1"/>
  <c r="L23" i="1"/>
  <c r="N30" i="1"/>
  <c r="L76" i="1"/>
  <c r="L85" i="1"/>
  <c r="L52" i="1"/>
  <c r="L28" i="1"/>
  <c r="L88" i="1"/>
  <c r="L97" i="1"/>
  <c r="L25" i="1"/>
  <c r="N51" i="1"/>
  <c r="N87" i="1"/>
  <c r="N99" i="1"/>
  <c r="N63" i="1"/>
  <c r="N27" i="1"/>
  <c r="N75" i="1"/>
  <c r="N39" i="1"/>
  <c r="N12" i="1"/>
  <c r="N97" i="1"/>
  <c r="N88" i="1"/>
  <c r="N85" i="1"/>
  <c r="N79" i="1"/>
  <c r="N76" i="1"/>
  <c r="N73" i="1"/>
  <c r="N70" i="1"/>
  <c r="N67" i="1"/>
  <c r="N64" i="1"/>
  <c r="N61" i="1"/>
  <c r="N58" i="1"/>
  <c r="N55" i="1"/>
  <c r="N52" i="1"/>
  <c r="N49" i="1"/>
  <c r="N46" i="1"/>
  <c r="N43" i="1"/>
  <c r="N40" i="1"/>
  <c r="N37" i="1"/>
  <c r="N34" i="1"/>
  <c r="N31" i="1"/>
  <c r="N28" i="1"/>
  <c r="N25" i="1"/>
  <c r="N22" i="1"/>
  <c r="N106" i="1"/>
  <c r="N94" i="1"/>
  <c r="L100" i="1"/>
  <c r="N103" i="1"/>
  <c r="N91" i="1"/>
  <c r="T7" i="1"/>
  <c r="J7" i="1" s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/>
  <c r="P62" i="1"/>
  <c r="Q62" i="1" s="1"/>
  <c r="P63" i="1"/>
  <c r="Q63" i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/>
  <c r="P86" i="1"/>
  <c r="Q86" i="1" s="1"/>
  <c r="P87" i="1"/>
  <c r="Q87" i="1" s="1"/>
  <c r="P88" i="1"/>
  <c r="Q88" i="1" s="1"/>
  <c r="P89" i="1"/>
  <c r="Q89" i="1"/>
  <c r="P90" i="1"/>
  <c r="Q90" i="1" s="1"/>
  <c r="P91" i="1"/>
  <c r="Q91" i="1" s="1"/>
  <c r="P92" i="1"/>
  <c r="Q92" i="1" s="1"/>
  <c r="P93" i="1"/>
  <c r="Q93" i="1"/>
  <c r="P94" i="1"/>
  <c r="Q94" i="1" s="1"/>
  <c r="P95" i="1"/>
  <c r="Q95" i="1" s="1"/>
  <c r="P96" i="1"/>
  <c r="Q96" i="1" s="1"/>
  <c r="P97" i="1"/>
  <c r="Q97" i="1"/>
  <c r="P98" i="1"/>
  <c r="Q98" i="1" s="1"/>
  <c r="P99" i="1"/>
  <c r="Q99" i="1" s="1"/>
  <c r="P100" i="1"/>
  <c r="Q100" i="1" s="1"/>
  <c r="P101" i="1"/>
  <c r="Q101" i="1"/>
  <c r="P102" i="1"/>
  <c r="Q102" i="1" s="1"/>
  <c r="P103" i="1"/>
  <c r="Q103" i="1" s="1"/>
  <c r="P104" i="1"/>
  <c r="Q104" i="1" s="1"/>
  <c r="P105" i="1"/>
  <c r="Q105" i="1" s="1"/>
  <c r="P106" i="1"/>
  <c r="Q106" i="1" s="1"/>
  <c r="P7" i="1"/>
  <c r="Q7" i="1" s="1"/>
  <c r="R106" i="1" l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X5" i="2" l="1"/>
  <c r="Y5" i="2" s="1"/>
  <c r="X6" i="2"/>
  <c r="Y6" i="2" s="1"/>
  <c r="X7" i="2"/>
  <c r="Y7" i="2" s="1"/>
  <c r="X8" i="2"/>
  <c r="Y8" i="2" s="1"/>
  <c r="X9" i="2"/>
  <c r="Y9" i="2" s="1"/>
  <c r="X10" i="2"/>
  <c r="Y10" i="2" s="1"/>
  <c r="X11" i="2"/>
  <c r="Y11" i="2" s="1"/>
  <c r="X12" i="2"/>
  <c r="Y12" i="2" s="1"/>
  <c r="X13" i="2"/>
  <c r="Y13" i="2" s="1"/>
  <c r="X14" i="2"/>
  <c r="Y14" i="2" s="1"/>
  <c r="X15" i="2"/>
  <c r="Y15" i="2" s="1"/>
  <c r="X16" i="2"/>
  <c r="Y16" i="2" s="1"/>
  <c r="X17" i="2"/>
  <c r="Y17" i="2" s="1"/>
  <c r="X18" i="2"/>
  <c r="Y18" i="2" s="1"/>
  <c r="X19" i="2"/>
  <c r="Y19" i="2" s="1"/>
  <c r="X20" i="2"/>
  <c r="Y20" i="2" s="1"/>
  <c r="X21" i="2"/>
  <c r="Y21" i="2" s="1"/>
  <c r="X22" i="2"/>
  <c r="Y22" i="2" s="1"/>
  <c r="X23" i="2"/>
  <c r="Y23" i="2" s="1"/>
  <c r="X24" i="2"/>
  <c r="Y24" i="2" s="1"/>
  <c r="X25" i="2"/>
  <c r="Y25" i="2" s="1"/>
  <c r="X26" i="2"/>
  <c r="Y26" i="2" s="1"/>
  <c r="X27" i="2"/>
  <c r="Y27" i="2" s="1"/>
  <c r="X28" i="2"/>
  <c r="Y28" i="2" s="1"/>
  <c r="X29" i="2"/>
  <c r="Y29" i="2" s="1"/>
  <c r="X30" i="2"/>
  <c r="Y30" i="2" s="1"/>
  <c r="X31" i="2"/>
  <c r="Y31" i="2" s="1"/>
  <c r="X32" i="2"/>
  <c r="Y32" i="2" s="1"/>
  <c r="X33" i="2"/>
  <c r="Y33" i="2" s="1"/>
  <c r="X34" i="2"/>
  <c r="X35" i="2"/>
  <c r="X36" i="2"/>
  <c r="X37" i="2"/>
  <c r="X38" i="2"/>
  <c r="X39" i="2"/>
  <c r="X40" i="2"/>
  <c r="X41" i="2"/>
  <c r="X42" i="2"/>
  <c r="X43" i="2"/>
  <c r="X44" i="2"/>
  <c r="T4" i="2"/>
  <c r="AC9" i="2" l="1"/>
  <c r="AB9" i="2"/>
  <c r="AA10" i="2"/>
  <c r="X4" i="2"/>
  <c r="Y4" i="2" s="1"/>
  <c r="AC10" i="2" l="1"/>
  <c r="AD9" i="2"/>
  <c r="AE9" i="2"/>
  <c r="AB10" i="2"/>
  <c r="AA11" i="2"/>
  <c r="A2" i="3"/>
  <c r="A1" i="3"/>
  <c r="AG9" i="2" l="1"/>
  <c r="AI9" i="2" s="1"/>
  <c r="AF9" i="2"/>
  <c r="AC11" i="2"/>
  <c r="AD10" i="2"/>
  <c r="AE10" i="2"/>
  <c r="AF10" i="2" s="1"/>
  <c r="AB11" i="2"/>
  <c r="AA12" i="2"/>
  <c r="AJ9" i="2" l="1"/>
  <c r="AK9" i="2"/>
  <c r="AI10" i="2"/>
  <c r="AJ10" i="2" s="1"/>
  <c r="AG10" i="2"/>
  <c r="AH9" i="2"/>
  <c r="AC12" i="2"/>
  <c r="AD11" i="2"/>
  <c r="AE11" i="2"/>
  <c r="AF11" i="2" s="1"/>
  <c r="AA13" i="2"/>
  <c r="AB12" i="2"/>
  <c r="AI11" i="2" l="1"/>
  <c r="AJ11" i="2" s="1"/>
  <c r="AC13" i="2"/>
  <c r="AD12" i="2"/>
  <c r="AG11" i="2"/>
  <c r="AH10" i="2"/>
  <c r="AK10" i="2"/>
  <c r="AL9" i="2"/>
  <c r="AE12" i="2"/>
  <c r="AF12" i="2" s="1"/>
  <c r="AI12" i="2"/>
  <c r="AJ12" i="2" s="1"/>
  <c r="AB13" i="2"/>
  <c r="AA14" i="2"/>
  <c r="AG12" i="2" l="1"/>
  <c r="AH11" i="2"/>
  <c r="AC14" i="2"/>
  <c r="AD13" i="2"/>
  <c r="AL10" i="2"/>
  <c r="AK11" i="2"/>
  <c r="AE13" i="2"/>
  <c r="AF13" i="2" s="1"/>
  <c r="AI13" i="2"/>
  <c r="AJ13" i="2" s="1"/>
  <c r="AA15" i="2"/>
  <c r="AB14" i="2"/>
  <c r="AL11" i="2" l="1"/>
  <c r="AK12" i="2"/>
  <c r="AC15" i="2"/>
  <c r="AD14" i="2"/>
  <c r="AG13" i="2"/>
  <c r="AH12" i="2"/>
  <c r="AE14" i="2"/>
  <c r="AF14" i="2" s="1"/>
  <c r="AI14" i="2"/>
  <c r="AJ14" i="2" s="1"/>
  <c r="AA16" i="2"/>
  <c r="AB15" i="2"/>
  <c r="AH13" i="2" l="1"/>
  <c r="AG14" i="2"/>
  <c r="AC16" i="2"/>
  <c r="AD15" i="2"/>
  <c r="AL12" i="2"/>
  <c r="AK13" i="2"/>
  <c r="AE15" i="2"/>
  <c r="AF15" i="2" s="1"/>
  <c r="AI15" i="2"/>
  <c r="AJ15" i="2" s="1"/>
  <c r="AA17" i="2"/>
  <c r="AB16" i="2"/>
  <c r="AL13" i="2" l="1"/>
  <c r="AK14" i="2"/>
  <c r="AC17" i="2"/>
  <c r="AD16" i="2"/>
  <c r="AH14" i="2"/>
  <c r="AG15" i="2"/>
  <c r="AE16" i="2"/>
  <c r="AF16" i="2" s="1"/>
  <c r="AI16" i="2"/>
  <c r="AJ16" i="2" s="1"/>
  <c r="AA18" i="2"/>
  <c r="AB17" i="2"/>
  <c r="AH15" i="2" l="1"/>
  <c r="AG16" i="2"/>
  <c r="AC18" i="2"/>
  <c r="AD17" i="2"/>
  <c r="AL14" i="2"/>
  <c r="AK15" i="2"/>
  <c r="AE17" i="2"/>
  <c r="AF17" i="2" s="1"/>
  <c r="AI17" i="2"/>
  <c r="AJ17" i="2" s="1"/>
  <c r="AA19" i="2"/>
  <c r="AB18" i="2"/>
  <c r="AL15" i="2" l="1"/>
  <c r="AK16" i="2"/>
  <c r="AC19" i="2"/>
  <c r="AD18" i="2"/>
  <c r="AH16" i="2"/>
  <c r="AG17" i="2"/>
  <c r="AE18" i="2"/>
  <c r="AF18" i="2" s="1"/>
  <c r="AI18" i="2"/>
  <c r="AJ18" i="2" s="1"/>
  <c r="AA20" i="2"/>
  <c r="AB19" i="2"/>
  <c r="AH17" i="2" l="1"/>
  <c r="AG18" i="2"/>
  <c r="AC20" i="2"/>
  <c r="AD19" i="2"/>
  <c r="AL16" i="2"/>
  <c r="AK17" i="2"/>
  <c r="AE19" i="2"/>
  <c r="AF19" i="2" s="1"/>
  <c r="AI19" i="2"/>
  <c r="AJ19" i="2" s="1"/>
  <c r="AA21" i="2"/>
  <c r="AB20" i="2"/>
  <c r="AC21" i="2" l="1"/>
  <c r="AD20" i="2"/>
  <c r="AH18" i="2"/>
  <c r="AG19" i="2"/>
  <c r="AL17" i="2"/>
  <c r="AK18" i="2"/>
  <c r="AE20" i="2"/>
  <c r="AF20" i="2" s="1"/>
  <c r="AI20" i="2"/>
  <c r="AJ20" i="2" s="1"/>
  <c r="AA22" i="2"/>
  <c r="AB21" i="2"/>
  <c r="AH19" i="2" l="1"/>
  <c r="AG20" i="2"/>
  <c r="AL18" i="2"/>
  <c r="AK19" i="2"/>
  <c r="AC22" i="2"/>
  <c r="AD21" i="2"/>
  <c r="AE21" i="2"/>
  <c r="AF21" i="2" s="1"/>
  <c r="AI21" i="2"/>
  <c r="AJ21" i="2" s="1"/>
  <c r="AA23" i="2"/>
  <c r="AB22" i="2"/>
  <c r="AL19" i="2" l="1"/>
  <c r="AK20" i="2"/>
  <c r="AH20" i="2"/>
  <c r="AG21" i="2"/>
  <c r="AC23" i="2"/>
  <c r="AD22" i="2"/>
  <c r="AE22" i="2"/>
  <c r="AF22" i="2" s="1"/>
  <c r="AI22" i="2"/>
  <c r="AJ22" i="2" s="1"/>
  <c r="AA24" i="2"/>
  <c r="AB23" i="2"/>
  <c r="AC24" i="2" l="1"/>
  <c r="AD23" i="2"/>
  <c r="AL20" i="2"/>
  <c r="AK21" i="2"/>
  <c r="AH21" i="2"/>
  <c r="AG22" i="2"/>
  <c r="AE23" i="2"/>
  <c r="AF23" i="2" s="1"/>
  <c r="AI23" i="2"/>
  <c r="AJ23" i="2" s="1"/>
  <c r="AB24" i="2"/>
  <c r="AA25" i="2"/>
  <c r="AH22" i="2" l="1"/>
  <c r="AG23" i="2"/>
  <c r="AL21" i="2"/>
  <c r="AK22" i="2"/>
  <c r="AC25" i="2"/>
  <c r="AD24" i="2"/>
  <c r="AE24" i="2"/>
  <c r="AF24" i="2" s="1"/>
  <c r="AI24" i="2"/>
  <c r="AJ24" i="2" s="1"/>
  <c r="AA26" i="2"/>
  <c r="AB25" i="2"/>
  <c r="AC26" i="2" l="1"/>
  <c r="AD25" i="2"/>
  <c r="AL22" i="2"/>
  <c r="AK23" i="2"/>
  <c r="AH23" i="2"/>
  <c r="AG24" i="2"/>
  <c r="AE25" i="2"/>
  <c r="AF25" i="2" s="1"/>
  <c r="AI25" i="2"/>
  <c r="AJ25" i="2" s="1"/>
  <c r="AA27" i="2"/>
  <c r="AB26" i="2"/>
  <c r="AL23" i="2" l="1"/>
  <c r="AK24" i="2"/>
  <c r="AH24" i="2"/>
  <c r="AG25" i="2"/>
  <c r="AC27" i="2"/>
  <c r="AD26" i="2"/>
  <c r="AE26" i="2"/>
  <c r="AF26" i="2" s="1"/>
  <c r="AI26" i="2"/>
  <c r="AJ26" i="2" s="1"/>
  <c r="AA28" i="2"/>
  <c r="AB27" i="2"/>
  <c r="AH25" i="2" l="1"/>
  <c r="AG26" i="2"/>
  <c r="AL24" i="2"/>
  <c r="AK25" i="2"/>
  <c r="AC28" i="2"/>
  <c r="AD27" i="2"/>
  <c r="AE27" i="2"/>
  <c r="AF27" i="2" s="1"/>
  <c r="AI27" i="2"/>
  <c r="AJ27" i="2" s="1"/>
  <c r="AA29" i="2"/>
  <c r="AB28" i="2"/>
  <c r="AL25" i="2" l="1"/>
  <c r="AK26" i="2"/>
  <c r="AH26" i="2"/>
  <c r="AG27" i="2"/>
  <c r="AC29" i="2"/>
  <c r="AD28" i="2"/>
  <c r="AE28" i="2"/>
  <c r="AF28" i="2" s="1"/>
  <c r="AI28" i="2"/>
  <c r="AJ28" i="2" s="1"/>
  <c r="AB29" i="2"/>
  <c r="AA30" i="2"/>
  <c r="AH27" i="2" l="1"/>
  <c r="AG28" i="2"/>
  <c r="AL26" i="2"/>
  <c r="AK27" i="2"/>
  <c r="AC30" i="2"/>
  <c r="AD29" i="2"/>
  <c r="AE29" i="2"/>
  <c r="AF29" i="2" s="1"/>
  <c r="AI29" i="2"/>
  <c r="AJ29" i="2" s="1"/>
  <c r="AB30" i="2"/>
  <c r="AA31" i="2"/>
  <c r="AL27" i="2" l="1"/>
  <c r="AK28" i="2"/>
  <c r="AH28" i="2"/>
  <c r="AG29" i="2"/>
  <c r="AC31" i="2"/>
  <c r="AD30" i="2"/>
  <c r="AE30" i="2"/>
  <c r="AF30" i="2" s="1"/>
  <c r="AI30" i="2"/>
  <c r="AJ30" i="2" s="1"/>
  <c r="AA32" i="2"/>
  <c r="AB31" i="2"/>
  <c r="AH29" i="2" l="1"/>
  <c r="AG30" i="2"/>
  <c r="AL28" i="2"/>
  <c r="AK29" i="2"/>
  <c r="AC32" i="2"/>
  <c r="AD31" i="2"/>
  <c r="AE31" i="2"/>
  <c r="AF31" i="2" s="1"/>
  <c r="AI31" i="2"/>
  <c r="AJ31" i="2" s="1"/>
  <c r="AB32" i="2"/>
  <c r="AA33" i="2"/>
  <c r="AL29" i="2" l="1"/>
  <c r="AK30" i="2"/>
  <c r="AH30" i="2"/>
  <c r="AG31" i="2"/>
  <c r="AC33" i="2"/>
  <c r="AD32" i="2"/>
  <c r="AE32" i="2"/>
  <c r="AF32" i="2" s="1"/>
  <c r="AI32" i="2"/>
  <c r="AJ32" i="2" s="1"/>
  <c r="AB33" i="2"/>
  <c r="AA34" i="2"/>
  <c r="AH31" i="2" l="1"/>
  <c r="AG32" i="2"/>
  <c r="AL30" i="2"/>
  <c r="AK31" i="2"/>
  <c r="AC34" i="2"/>
  <c r="AD33" i="2"/>
  <c r="AE33" i="2"/>
  <c r="AF33" i="2" s="1"/>
  <c r="AI33" i="2"/>
  <c r="AJ33" i="2" s="1"/>
  <c r="AB34" i="2"/>
  <c r="AA35" i="2"/>
  <c r="AC35" i="2" l="1"/>
  <c r="AD34" i="2"/>
  <c r="AL31" i="2"/>
  <c r="AK32" i="2"/>
  <c r="AH32" i="2"/>
  <c r="AG33" i="2"/>
  <c r="AE34" i="2"/>
  <c r="AF34" i="2" s="1"/>
  <c r="AI34" i="2"/>
  <c r="AJ34" i="2" s="1"/>
  <c r="AA36" i="2"/>
  <c r="AB35" i="2"/>
  <c r="AL32" i="2" l="1"/>
  <c r="AK33" i="2"/>
  <c r="AH33" i="2"/>
  <c r="AG34" i="2"/>
  <c r="AC36" i="2"/>
  <c r="AD35" i="2"/>
  <c r="AE35" i="2"/>
  <c r="AF35" i="2" s="1"/>
  <c r="AI35" i="2"/>
  <c r="AJ35" i="2" s="1"/>
  <c r="AA37" i="2"/>
  <c r="AB36" i="2"/>
  <c r="AC37" i="2" l="1"/>
  <c r="AD36" i="2"/>
  <c r="AH34" i="2"/>
  <c r="AG35" i="2"/>
  <c r="AL33" i="2"/>
  <c r="AK34" i="2"/>
  <c r="AE36" i="2"/>
  <c r="AF36" i="2" s="1"/>
  <c r="AI36" i="2"/>
  <c r="AJ36" i="2" s="1"/>
  <c r="AA38" i="2"/>
  <c r="AB37" i="2"/>
  <c r="AL34" i="2" l="1"/>
  <c r="AK35" i="2"/>
  <c r="AH35" i="2"/>
  <c r="AG36" i="2"/>
  <c r="AC38" i="2"/>
  <c r="AD38" i="2" s="1"/>
  <c r="AD37" i="2"/>
  <c r="AE37" i="2"/>
  <c r="AF37" i="2" s="1"/>
  <c r="AI37" i="2"/>
  <c r="AJ37" i="2" s="1"/>
  <c r="AB38" i="2"/>
  <c r="AH36" i="2" l="1"/>
  <c r="AG37" i="2"/>
  <c r="AL35" i="2"/>
  <c r="AK36" i="2"/>
  <c r="AE38" i="2"/>
  <c r="AF38" i="2" s="1"/>
  <c r="AI38" i="2"/>
  <c r="AJ38" i="2" s="1"/>
  <c r="AL36" i="2" l="1"/>
  <c r="AK37" i="2"/>
  <c r="AH37" i="2"/>
  <c r="AG38" i="2"/>
  <c r="AH38" i="2" s="1"/>
  <c r="AL37" i="2" l="1"/>
  <c r="AK38" i="2"/>
  <c r="AL38" i="2" s="1"/>
  <c r="R7" i="1"/>
  <c r="R5" i="1" s="1"/>
  <c r="I1" i="1" l="1"/>
</calcChain>
</file>

<file path=xl/sharedStrings.xml><?xml version="1.0" encoding="utf-8"?>
<sst xmlns="http://schemas.openxmlformats.org/spreadsheetml/2006/main" count="259" uniqueCount="239">
  <si>
    <t>実技</t>
    <rPh sb="0" eb="2">
      <t>ジツギ</t>
    </rPh>
    <phoneticPr fontId="1"/>
  </si>
  <si>
    <t>形</t>
    <rPh sb="0" eb="1">
      <t>カタ</t>
    </rPh>
    <phoneticPr fontId="1"/>
  </si>
  <si>
    <t>遠隔地</t>
    <rPh sb="0" eb="3">
      <t>エンカクチ</t>
    </rPh>
    <phoneticPr fontId="1"/>
  </si>
  <si>
    <t>年号</t>
    <rPh sb="0" eb="2">
      <t>ネンゴウ</t>
    </rPh>
    <phoneticPr fontId="1"/>
  </si>
  <si>
    <t>日</t>
    <rPh sb="0" eb="1">
      <t>ヒ</t>
    </rPh>
    <phoneticPr fontId="1"/>
  </si>
  <si>
    <t>年</t>
    <rPh sb="0" eb="1">
      <t>トシ</t>
    </rPh>
    <phoneticPr fontId="1"/>
  </si>
  <si>
    <t>生年月日(和号)</t>
    <rPh sb="0" eb="2">
      <t>セイネン</t>
    </rPh>
    <rPh sb="2" eb="4">
      <t>ガッピ</t>
    </rPh>
    <rPh sb="5" eb="6">
      <t>ワ</t>
    </rPh>
    <rPh sb="6" eb="7">
      <t>ゴウ</t>
    </rPh>
    <phoneticPr fontId="1"/>
  </si>
  <si>
    <t>月</t>
    <rPh sb="0" eb="1">
      <t>ツキ</t>
    </rPh>
    <phoneticPr fontId="1"/>
  </si>
  <si>
    <t>【 入力について 】</t>
    <phoneticPr fontId="1"/>
  </si>
  <si>
    <t>入力者氏名</t>
    <rPh sb="0" eb="2">
      <t>ニュウリョク</t>
    </rPh>
    <rPh sb="2" eb="3">
      <t>シャ</t>
    </rPh>
    <rPh sb="3" eb="5">
      <t>シメイ</t>
    </rPh>
    <phoneticPr fontId="1"/>
  </si>
  <si>
    <t>入力者連絡先(携帯番号)</t>
    <rPh sb="0" eb="2">
      <t>ニュウリョク</t>
    </rPh>
    <rPh sb="2" eb="3">
      <t>シャ</t>
    </rPh>
    <rPh sb="3" eb="6">
      <t>レンラクサキ</t>
    </rPh>
    <rPh sb="7" eb="9">
      <t>ケイタイ</t>
    </rPh>
    <rPh sb="9" eb="11">
      <t>バンゴウ</t>
    </rPh>
    <phoneticPr fontId="1"/>
  </si>
  <si>
    <t>選手氏名</t>
    <phoneticPr fontId="1"/>
  </si>
  <si>
    <t>【 受験種別について 】</t>
    <phoneticPr fontId="1"/>
  </si>
  <si>
    <t>【 メール送信について 】</t>
    <phoneticPr fontId="1"/>
  </si>
  <si>
    <t>芦屋大学</t>
  </si>
  <si>
    <t>岩手医科大学</t>
  </si>
  <si>
    <t>大阪学院大学</t>
  </si>
  <si>
    <t>大阪経済大学</t>
  </si>
  <si>
    <t>大阪工業大学</t>
  </si>
  <si>
    <t>大阪産業大学</t>
  </si>
  <si>
    <t>大阪歯科大学</t>
  </si>
  <si>
    <t>大阪商業大学</t>
  </si>
  <si>
    <t>大阪市立大学</t>
  </si>
  <si>
    <t>大阪体育大学</t>
  </si>
  <si>
    <t>大阪府立大学</t>
  </si>
  <si>
    <t>追手門学院大学</t>
  </si>
  <si>
    <t>関西外国語大学</t>
  </si>
  <si>
    <t>関西大学</t>
  </si>
  <si>
    <t>関西学院大学</t>
  </si>
  <si>
    <t>京都産業大学</t>
  </si>
  <si>
    <t>近畿大学</t>
  </si>
  <si>
    <t>甲南大学</t>
  </si>
  <si>
    <t>神戸大学</t>
  </si>
  <si>
    <t>高野山大学</t>
  </si>
  <si>
    <t>四国大学</t>
  </si>
  <si>
    <t>四天王寺大学</t>
  </si>
  <si>
    <t>同志社女子大学</t>
  </si>
  <si>
    <t>徳島大学</t>
  </si>
  <si>
    <t>兵庫県立大学</t>
  </si>
  <si>
    <t>広島大学</t>
  </si>
  <si>
    <t>法政大学（多摩）</t>
  </si>
  <si>
    <t>桃山学院大学</t>
  </si>
  <si>
    <t>立命館大学</t>
  </si>
  <si>
    <t>龍谷大学</t>
  </si>
  <si>
    <t>流通科学大学</t>
  </si>
  <si>
    <t>今宮工科高校</t>
  </si>
  <si>
    <t>大阪高校</t>
  </si>
  <si>
    <t>大阪学院高校</t>
  </si>
  <si>
    <t>大阪商業大学堺高校</t>
  </si>
  <si>
    <t>大阪体大浪商高校</t>
  </si>
  <si>
    <t>大阪桐蔭高校</t>
  </si>
  <si>
    <t>大淀高校</t>
  </si>
  <si>
    <t>小田北中学校</t>
  </si>
  <si>
    <t>東大阪大学柏原高校</t>
  </si>
  <si>
    <t>関西大学高校</t>
  </si>
  <si>
    <t>関西大学第一高校</t>
  </si>
  <si>
    <t>京都芸術高校</t>
  </si>
  <si>
    <t>桜塚高校</t>
  </si>
  <si>
    <t>四天王寺羽曳丘高校</t>
  </si>
  <si>
    <t>青翔高校</t>
  </si>
  <si>
    <t>清風高校</t>
  </si>
  <si>
    <t>長尾谷高校</t>
  </si>
  <si>
    <t>長尾谷高校（京都）</t>
  </si>
  <si>
    <t>初芝立命館高校</t>
  </si>
  <si>
    <t>美津島中学校</t>
  </si>
  <si>
    <t>桃山学院高校</t>
  </si>
  <si>
    <t>明石支部</t>
  </si>
  <si>
    <t>旭区日本拳法連盟</t>
  </si>
  <si>
    <t>芦屋</t>
  </si>
  <si>
    <t>芦屋支部</t>
  </si>
  <si>
    <t>芦屋大学ＯＢ</t>
  </si>
  <si>
    <t>アメリカ</t>
  </si>
  <si>
    <t>茨木市日本拳法連盟</t>
  </si>
  <si>
    <t>今津自衛隊（神武会）</t>
  </si>
  <si>
    <t>大阪経済大学ＯＢ</t>
  </si>
  <si>
    <t>大阪市交通局</t>
  </si>
  <si>
    <t>大阪市立大学ＯＢ</t>
  </si>
  <si>
    <t>大阪体育大学ＯＢ</t>
  </si>
  <si>
    <t>大阪府警</t>
  </si>
  <si>
    <t>岡山・八要クラブ</t>
  </si>
  <si>
    <t>隗心会</t>
  </si>
  <si>
    <t>開成館香里</t>
  </si>
  <si>
    <t>貝塚研修会</t>
  </si>
  <si>
    <t>方上拳法クラブ</t>
  </si>
  <si>
    <t>関西学院大学ＯＢ</t>
  </si>
  <si>
    <t>九州同志会</t>
  </si>
  <si>
    <t>京都産業大学神拳会</t>
  </si>
  <si>
    <t>圏央ネット</t>
  </si>
  <si>
    <t>拳志会</t>
  </si>
  <si>
    <t>拳秀会</t>
  </si>
  <si>
    <t>拳親会</t>
  </si>
  <si>
    <t>拳心会</t>
  </si>
  <si>
    <t>拳風会</t>
  </si>
  <si>
    <t>拳武会</t>
  </si>
  <si>
    <t>拳友会</t>
  </si>
  <si>
    <t>孝徳会</t>
  </si>
  <si>
    <t>神戸市拳法連盟</t>
  </si>
  <si>
    <t>洪游会西成</t>
  </si>
  <si>
    <t>洪游会本部</t>
  </si>
  <si>
    <t>洪游会松原</t>
  </si>
  <si>
    <t>国府道場</t>
  </si>
  <si>
    <t>小松島拳法道場</t>
  </si>
  <si>
    <t>三密会</t>
  </si>
  <si>
    <t>志道館</t>
  </si>
  <si>
    <t>十三同志会</t>
  </si>
  <si>
    <t>修武館</t>
  </si>
  <si>
    <t>昇龍館摂津</t>
  </si>
  <si>
    <t>新生会</t>
  </si>
  <si>
    <t>新風会</t>
  </si>
  <si>
    <t>親和会</t>
  </si>
  <si>
    <t>吹田市日本拳法連盟</t>
  </si>
  <si>
    <t>誠豪</t>
  </si>
  <si>
    <t>誠心会</t>
  </si>
  <si>
    <t>摂津市日本拳法連盟</t>
  </si>
  <si>
    <t>泉北桃拳会</t>
  </si>
  <si>
    <t>大道</t>
  </si>
  <si>
    <t>高槻市日本拳法連盟</t>
  </si>
  <si>
    <t>宝塚市連盟</t>
  </si>
  <si>
    <t>智晃会本部</t>
  </si>
  <si>
    <t>千葉拳道会</t>
  </si>
  <si>
    <t>土成道場</t>
  </si>
  <si>
    <t>敦賀一心会</t>
  </si>
  <si>
    <t>敦賀拳和会</t>
  </si>
  <si>
    <t>天道会</t>
  </si>
  <si>
    <t>藤友クラブ</t>
  </si>
  <si>
    <t>浪速武道館</t>
  </si>
  <si>
    <t>楠州会・四国支部</t>
  </si>
  <si>
    <t>西宮拳法連盟</t>
  </si>
  <si>
    <t>日拳館天方道場</t>
  </si>
  <si>
    <t>ネオポリス拳法会</t>
  </si>
  <si>
    <t>柏翔会</t>
  </si>
  <si>
    <t>八要クラブ</t>
  </si>
  <si>
    <t>八志会</t>
  </si>
  <si>
    <t>白虎会枚方</t>
  </si>
  <si>
    <t>枚方市民拳法の会</t>
  </si>
  <si>
    <t>広島拳法クラブ</t>
  </si>
  <si>
    <t>仏光振武会</t>
  </si>
  <si>
    <t>箕面市日本拳法連盟</t>
  </si>
  <si>
    <t>都島</t>
  </si>
  <si>
    <t>明貴会和剛塾</t>
  </si>
  <si>
    <t>明生館</t>
  </si>
  <si>
    <t>もののふ塾</t>
  </si>
  <si>
    <t>桃山学院大学ＯＢ</t>
  </si>
  <si>
    <t>守口市日本拳法連盟</t>
  </si>
  <si>
    <t>八尾連盟</t>
  </si>
  <si>
    <t>山口宇部</t>
  </si>
  <si>
    <t>濫觴会</t>
  </si>
  <si>
    <t>龍皇会</t>
  </si>
  <si>
    <t>和歌山拳法連盟</t>
  </si>
  <si>
    <t>和歌山拳法連盟九度山支部</t>
  </si>
  <si>
    <t>大学</t>
    <rPh sb="0" eb="2">
      <t>ダイガク</t>
    </rPh>
    <phoneticPr fontId="1"/>
  </si>
  <si>
    <t>高校</t>
    <rPh sb="0" eb="2">
      <t>コウコウ</t>
    </rPh>
    <phoneticPr fontId="1"/>
  </si>
  <si>
    <t>社会人</t>
    <rPh sb="0" eb="2">
      <t>シャカイ</t>
    </rPh>
    <rPh sb="2" eb="3">
      <t>ジン</t>
    </rPh>
    <phoneticPr fontId="1"/>
  </si>
  <si>
    <t>同志社大学</t>
    <phoneticPr fontId="1"/>
  </si>
  <si>
    <t>関西福祉科学大学高校</t>
  </si>
  <si>
    <t>記入順位は自由です。</t>
    <phoneticPr fontId="1"/>
  </si>
  <si>
    <t>橿原高校</t>
    <phoneticPr fontId="1"/>
  </si>
  <si>
    <t>未入力は、受付出来ません。</t>
    <phoneticPr fontId="1"/>
  </si>
  <si>
    <t>入力前にこのファイルをマスターとして保存し、それをコピーの後使用して下さい。</t>
    <rPh sb="0" eb="2">
      <t>ニュウリョク</t>
    </rPh>
    <rPh sb="2" eb="3">
      <t>マエ</t>
    </rPh>
    <rPh sb="18" eb="20">
      <t>ホゾン</t>
    </rPh>
    <rPh sb="30" eb="32">
      <t>シヨウ</t>
    </rPh>
    <phoneticPr fontId="1"/>
  </si>
  <si>
    <t>姓と名の間はスペース
外国名の方の 1st,2nd 区切りもスペース</t>
    <rPh sb="0" eb="1">
      <t>セイ</t>
    </rPh>
    <rPh sb="2" eb="3">
      <t>ナ</t>
    </rPh>
    <rPh sb="4" eb="5">
      <t>アイダ</t>
    </rPh>
    <rPh sb="11" eb="13">
      <t>ガイコク</t>
    </rPh>
    <rPh sb="13" eb="14">
      <t>メイ</t>
    </rPh>
    <rPh sb="15" eb="16">
      <t>カタ</t>
    </rPh>
    <rPh sb="26" eb="28">
      <t>クギ</t>
    </rPh>
    <phoneticPr fontId="1"/>
  </si>
  <si>
    <t>このファイルをそのまま送信しても受付出来ません。</t>
    <rPh sb="11" eb="13">
      <t>ソウシン</t>
    </rPh>
    <rPh sb="16" eb="18">
      <t>ウケツケ</t>
    </rPh>
    <rPh sb="18" eb="20">
      <t>デキ</t>
    </rPh>
    <phoneticPr fontId="1"/>
  </si>
  <si>
    <t>再発行</t>
    <rPh sb="0" eb="3">
      <t>サイハッコウ</t>
    </rPh>
    <phoneticPr fontId="1"/>
  </si>
  <si>
    <r>
      <t>入力者の氏名と連絡先</t>
    </r>
    <r>
      <rPr>
        <sz val="12"/>
        <rFont val="ＭＳ 明朝"/>
        <family val="1"/>
        <charset val="128"/>
      </rPr>
      <t>は必ず記述して下さい。記述なき場合、</t>
    </r>
    <r>
      <rPr>
        <b/>
        <sz val="12"/>
        <color indexed="10"/>
        <rFont val="ＭＳ 明朝"/>
        <family val="1"/>
        <charset val="128"/>
      </rPr>
      <t>受付出来ません。</t>
    </r>
    <rPh sb="0" eb="2">
      <t>ニュウリョク</t>
    </rPh>
    <rPh sb="2" eb="3">
      <t>シャ</t>
    </rPh>
    <rPh sb="4" eb="6">
      <t>シメイ</t>
    </rPh>
    <rPh sb="7" eb="10">
      <t>レンラクサキ</t>
    </rPh>
    <rPh sb="11" eb="12">
      <t>カナラ</t>
    </rPh>
    <rPh sb="13" eb="15">
      <t>キジュツ</t>
    </rPh>
    <rPh sb="17" eb="18">
      <t>クダ</t>
    </rPh>
    <rPh sb="21" eb="23">
      <t>キジュツ</t>
    </rPh>
    <rPh sb="25" eb="27">
      <t>バアイ</t>
    </rPh>
    <rPh sb="28" eb="30">
      <t>ウケツケ</t>
    </rPh>
    <rPh sb="30" eb="32">
      <t>デキ</t>
    </rPh>
    <phoneticPr fontId="1"/>
  </si>
  <si>
    <r>
      <t>受験者データは、番号</t>
    </r>
    <r>
      <rPr>
        <b/>
        <u/>
        <sz val="12"/>
        <color indexed="10"/>
        <rFont val="ＭＳ 明朝"/>
        <family val="1"/>
        <charset val="128"/>
      </rPr>
      <t>1～100</t>
    </r>
    <r>
      <rPr>
        <sz val="12"/>
        <color indexed="59"/>
        <rFont val="ＭＳ 明朝"/>
        <family val="1"/>
        <charset val="128"/>
      </rPr>
      <t>の範囲内に記述。</t>
    </r>
    <rPh sb="0" eb="2">
      <t>ジュケン</t>
    </rPh>
    <rPh sb="2" eb="3">
      <t>シャ</t>
    </rPh>
    <rPh sb="8" eb="10">
      <t>バンゴウ</t>
    </rPh>
    <rPh sb="16" eb="19">
      <t>ハンイナイ</t>
    </rPh>
    <rPh sb="20" eb="22">
      <t>キジュツ</t>
    </rPh>
    <phoneticPr fontId="1"/>
  </si>
  <si>
    <r>
      <t>100名を超えた分については、従来通り</t>
    </r>
    <r>
      <rPr>
        <b/>
        <sz val="12"/>
        <color indexed="10"/>
        <rFont val="ＭＳ 明朝"/>
        <family val="1"/>
        <charset val="128"/>
      </rPr>
      <t>手書き願書</t>
    </r>
    <r>
      <rPr>
        <sz val="12"/>
        <rFont val="ＭＳ 明朝"/>
        <family val="1"/>
        <charset val="128"/>
      </rPr>
      <t>にてお願いします。</t>
    </r>
    <rPh sb="3" eb="4">
      <t>メイ</t>
    </rPh>
    <rPh sb="5" eb="6">
      <t>コ</t>
    </rPh>
    <rPh sb="8" eb="9">
      <t>ブン</t>
    </rPh>
    <phoneticPr fontId="1"/>
  </si>
  <si>
    <r>
      <t>選手氏名は全角漢字で、</t>
    </r>
    <r>
      <rPr>
        <b/>
        <sz val="12"/>
        <color indexed="10"/>
        <rFont val="ＭＳ 明朝"/>
        <family val="1"/>
        <charset val="128"/>
      </rPr>
      <t>外字は不可</t>
    </r>
    <r>
      <rPr>
        <sz val="12"/>
        <color indexed="59"/>
        <rFont val="ＭＳ 明朝"/>
        <family val="1"/>
        <charset val="128"/>
      </rPr>
      <t>です。</t>
    </r>
    <rPh sb="0" eb="2">
      <t>センシュ</t>
    </rPh>
    <rPh sb="2" eb="4">
      <t>シメイ</t>
    </rPh>
    <rPh sb="5" eb="7">
      <t>ゼンカク</t>
    </rPh>
    <rPh sb="7" eb="9">
      <t>カンジ</t>
    </rPh>
    <rPh sb="11" eb="13">
      <t>ガイジ</t>
    </rPh>
    <rPh sb="14" eb="16">
      <t>フカ</t>
    </rPh>
    <phoneticPr fontId="1"/>
  </si>
  <si>
    <r>
      <t>パソコンで入力できない文字がある場合、</t>
    </r>
    <r>
      <rPr>
        <b/>
        <sz val="12"/>
        <color indexed="12"/>
        <rFont val="ＭＳ 明朝"/>
        <family val="1"/>
        <charset val="128"/>
      </rPr>
      <t>その受験者についてのみ</t>
    </r>
    <r>
      <rPr>
        <sz val="12"/>
        <color indexed="59"/>
        <rFont val="ＭＳ 明朝"/>
        <family val="1"/>
        <charset val="128"/>
      </rPr>
      <t>、従来通り</t>
    </r>
    <r>
      <rPr>
        <b/>
        <sz val="12"/>
        <color indexed="10"/>
        <rFont val="ＭＳ 明朝"/>
        <family val="1"/>
        <charset val="128"/>
      </rPr>
      <t>手書き願書</t>
    </r>
    <r>
      <rPr>
        <sz val="12"/>
        <color indexed="59"/>
        <rFont val="ＭＳ 明朝"/>
        <family val="1"/>
        <charset val="128"/>
      </rPr>
      <t>にてお願いします。</t>
    </r>
    <rPh sb="5" eb="7">
      <t>ニュウリョク</t>
    </rPh>
    <rPh sb="11" eb="13">
      <t>モジ</t>
    </rPh>
    <rPh sb="16" eb="18">
      <t>バアイ</t>
    </rPh>
    <phoneticPr fontId="1"/>
  </si>
  <si>
    <r>
      <t>ただし、外国名の方は、アルファベット、カタカナどちらでも</t>
    </r>
    <r>
      <rPr>
        <b/>
        <sz val="12"/>
        <color indexed="14"/>
        <rFont val="ＭＳ 明朝"/>
        <family val="1"/>
        <charset val="128"/>
      </rPr>
      <t>ｏｋ</t>
    </r>
    <r>
      <rPr>
        <sz val="12"/>
        <rFont val="ＭＳ 明朝"/>
        <family val="1"/>
        <charset val="128"/>
      </rPr>
      <t>です。</t>
    </r>
    <rPh sb="4" eb="6">
      <t>ガイコク</t>
    </rPh>
    <rPh sb="6" eb="7">
      <t>メイ</t>
    </rPh>
    <rPh sb="8" eb="9">
      <t>カタ</t>
    </rPh>
    <phoneticPr fontId="1"/>
  </si>
  <si>
    <r>
      <t>生年月日は外国籍の方も</t>
    </r>
    <r>
      <rPr>
        <b/>
        <sz val="12"/>
        <color indexed="12"/>
        <rFont val="ＭＳ 明朝"/>
        <family val="1"/>
        <charset val="128"/>
      </rPr>
      <t>和暦</t>
    </r>
    <r>
      <rPr>
        <sz val="12"/>
        <color indexed="59"/>
        <rFont val="ＭＳ 明朝"/>
        <family val="1"/>
        <charset val="128"/>
      </rPr>
      <t>にて入力して下さい。</t>
    </r>
    <rPh sb="0" eb="2">
      <t>セイネン</t>
    </rPh>
    <rPh sb="2" eb="4">
      <t>ガッピ</t>
    </rPh>
    <rPh sb="5" eb="8">
      <t>ガイコクセキ</t>
    </rPh>
    <rPh sb="9" eb="10">
      <t>カタ</t>
    </rPh>
    <rPh sb="11" eb="13">
      <t>ワレキ</t>
    </rPh>
    <rPh sb="15" eb="17">
      <t>ニュウリョク</t>
    </rPh>
    <rPh sb="19" eb="20">
      <t>クダ</t>
    </rPh>
    <phoneticPr fontId="1"/>
  </si>
  <si>
    <r>
      <t>氏名、生年月日は成績表カードを確認して</t>
    </r>
    <r>
      <rPr>
        <b/>
        <sz val="12"/>
        <color indexed="10"/>
        <rFont val="ＭＳ 明朝"/>
        <family val="1"/>
        <charset val="128"/>
      </rPr>
      <t>正確</t>
    </r>
    <r>
      <rPr>
        <sz val="12"/>
        <color indexed="59"/>
        <rFont val="ＭＳ 明朝"/>
        <family val="1"/>
        <charset val="128"/>
      </rPr>
      <t>に入力して下さい。</t>
    </r>
    <rPh sb="0" eb="2">
      <t>シメイ</t>
    </rPh>
    <rPh sb="3" eb="5">
      <t>セイネン</t>
    </rPh>
    <rPh sb="5" eb="7">
      <t>ガッピ</t>
    </rPh>
    <rPh sb="8" eb="10">
      <t>セイセキ</t>
    </rPh>
    <rPh sb="10" eb="11">
      <t>ヒョウ</t>
    </rPh>
    <rPh sb="15" eb="17">
      <t>カクニン</t>
    </rPh>
    <rPh sb="19" eb="21">
      <t>セイカク</t>
    </rPh>
    <rPh sb="22" eb="24">
      <t>ニュウリョク</t>
    </rPh>
    <rPh sb="26" eb="27">
      <t>クダ</t>
    </rPh>
    <phoneticPr fontId="1"/>
  </si>
  <si>
    <t>２級</t>
    <rPh sb="1" eb="2">
      <t>キュウ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</si>
  <si>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</si>
  <si>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玉名高校</t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</si>
  <si>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</si>
  <si>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</si>
  <si>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年号</t>
    <rPh sb="0" eb="2">
      <t>ネンゴウ</t>
    </rPh>
    <phoneticPr fontId="1"/>
  </si>
  <si>
    <t>昭和</t>
  </si>
  <si>
    <t>平成</t>
  </si>
  <si>
    <t>通常年</t>
    <rPh sb="0" eb="2">
      <t>ツウジョウ</t>
    </rPh>
    <rPh sb="2" eb="3">
      <t>ネン</t>
    </rPh>
    <phoneticPr fontId="1"/>
  </si>
  <si>
    <t>大の月</t>
    <rPh sb="0" eb="1">
      <t>ダイ</t>
    </rPh>
    <rPh sb="2" eb="3">
      <t>ツキ</t>
    </rPh>
    <phoneticPr fontId="1"/>
  </si>
  <si>
    <t>小の月</t>
    <rPh sb="0" eb="1">
      <t>ショウ</t>
    </rPh>
    <rPh sb="2" eb="3">
      <t>ツキ</t>
    </rPh>
    <phoneticPr fontId="1"/>
  </si>
  <si>
    <t>２月</t>
    <rPh sb="1" eb="2">
      <t>ガツ</t>
    </rPh>
    <phoneticPr fontId="1"/>
  </si>
  <si>
    <t>閏年</t>
    <rPh sb="0" eb="2">
      <t>ウルウドシ</t>
    </rPh>
    <phoneticPr fontId="1"/>
  </si>
  <si>
    <t>西暦</t>
    <rPh sb="0" eb="2">
      <t>セイレキ</t>
    </rPh>
    <phoneticPr fontId="1"/>
  </si>
  <si>
    <t>閏年判定</t>
    <rPh sb="0" eb="2">
      <t>ウルウドシ</t>
    </rPh>
    <rPh sb="2" eb="4">
      <t>ハンテイ</t>
    </rPh>
    <phoneticPr fontId="1"/>
  </si>
  <si>
    <t>平成31</t>
    <rPh sb="0" eb="2">
      <t>ヘイセイ</t>
    </rPh>
    <phoneticPr fontId="1"/>
  </si>
  <si>
    <t>令和1</t>
    <rPh sb="0" eb="2">
      <t>レイワ</t>
    </rPh>
    <phoneticPr fontId="1"/>
  </si>
  <si>
    <t>１級書類</t>
    <rPh sb="1" eb="2">
      <t>キュウ</t>
    </rPh>
    <rPh sb="2" eb="4">
      <t>ショルイ</t>
    </rPh>
    <phoneticPr fontId="1"/>
  </si>
  <si>
    <t>初段書類</t>
    <rPh sb="0" eb="2">
      <t>ショダン</t>
    </rPh>
    <rPh sb="2" eb="4">
      <t>ショルイ</t>
    </rPh>
    <phoneticPr fontId="1"/>
  </si>
  <si>
    <t>弐段書類</t>
    <rPh sb="0" eb="2">
      <t>２ダン</t>
    </rPh>
    <rPh sb="2" eb="4">
      <t>ショルイ</t>
    </rPh>
    <phoneticPr fontId="1"/>
  </si>
  <si>
    <t>参段書類</t>
    <rPh sb="0" eb="2">
      <t>３ダン</t>
    </rPh>
    <rPh sb="2" eb="4">
      <t>ショルイ</t>
    </rPh>
    <phoneticPr fontId="1"/>
  </si>
  <si>
    <t>四段書類</t>
    <rPh sb="0" eb="2">
      <t>４ダン</t>
    </rPh>
    <rPh sb="2" eb="4">
      <t>ショルイ</t>
    </rPh>
    <phoneticPr fontId="1"/>
  </si>
  <si>
    <t>五段書類</t>
    <rPh sb="0" eb="2">
      <t>５ダン</t>
    </rPh>
    <rPh sb="2" eb="4">
      <t>ショルイ</t>
    </rPh>
    <phoneticPr fontId="1"/>
  </si>
  <si>
    <t>六段書類</t>
    <rPh sb="0" eb="2">
      <t>６ダン</t>
    </rPh>
    <rPh sb="2" eb="4">
      <t>ショルイ</t>
    </rPh>
    <phoneticPr fontId="1"/>
  </si>
  <si>
    <t>七段書類</t>
    <rPh sb="0" eb="2">
      <t>７ダン</t>
    </rPh>
    <rPh sb="2" eb="4">
      <t>ショルイ</t>
    </rPh>
    <phoneticPr fontId="1"/>
  </si>
  <si>
    <t>八段書類</t>
    <rPh sb="0" eb="2">
      <t>８ダン</t>
    </rPh>
    <rPh sb="2" eb="4">
      <t>ショルイ</t>
    </rPh>
    <phoneticPr fontId="1"/>
  </si>
  <si>
    <t>九段書類</t>
    <rPh sb="0" eb="2">
      <t>９ダン</t>
    </rPh>
    <rPh sb="2" eb="4">
      <t>ショルイ</t>
    </rPh>
    <phoneticPr fontId="1"/>
  </si>
  <si>
    <t>書類受験料</t>
    <rPh sb="0" eb="2">
      <t>ショルイ</t>
    </rPh>
    <rPh sb="2" eb="5">
      <t>ジュケンリョウ</t>
    </rPh>
    <phoneticPr fontId="1"/>
  </si>
  <si>
    <t>形特別審議</t>
    <rPh sb="0" eb="1">
      <t>カタ</t>
    </rPh>
    <rPh sb="1" eb="3">
      <t>トクベツ</t>
    </rPh>
    <rPh sb="3" eb="5">
      <t>シンギ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</si>
  <si>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</si>
  <si>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</si>
  <si>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</si>
  <si>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書類</t>
    <rPh sb="0" eb="2">
      <t>ショルイ</t>
    </rPh>
    <phoneticPr fontId="1"/>
  </si>
  <si>
    <t>受験料</t>
    <rPh sb="0" eb="3">
      <t>ジュケンリョウ</t>
    </rPh>
    <phoneticPr fontId="1"/>
  </si>
  <si>
    <t>西暦が４か４００で割り切れたら</t>
    <rPh sb="0" eb="2">
      <t>セイレキ</t>
    </rPh>
    <rPh sb="9" eb="10">
      <t>ワ</t>
    </rPh>
    <rPh sb="11" eb="12">
      <t>キ</t>
    </rPh>
    <phoneticPr fontId="1"/>
  </si>
  <si>
    <t>西暦が１００で割り切れたら閏年ではない</t>
    <rPh sb="0" eb="2">
      <t>セイレキ</t>
    </rPh>
    <rPh sb="7" eb="8">
      <t>ワ</t>
    </rPh>
    <rPh sb="9" eb="10">
      <t>キ</t>
    </rPh>
    <rPh sb="13" eb="15">
      <t>ウルウドシ</t>
    </rPh>
    <phoneticPr fontId="1"/>
  </si>
  <si>
    <t>昭和64</t>
    <rPh sb="0" eb="2">
      <t>ショウワ</t>
    </rPh>
    <phoneticPr fontId="1"/>
  </si>
  <si>
    <t>平成1</t>
    <rPh sb="0" eb="2">
      <t>ヘイセイ</t>
    </rPh>
    <phoneticPr fontId="1"/>
  </si>
  <si>
    <t>書類審査</t>
    <rPh sb="0" eb="2">
      <t>ショルイ</t>
    </rPh>
    <rPh sb="2" eb="4">
      <t>シンサ</t>
    </rPh>
    <phoneticPr fontId="1"/>
  </si>
  <si>
    <t>受験段位</t>
    <rPh sb="0" eb="2">
      <t>ジュケン</t>
    </rPh>
    <rPh sb="2" eb="4">
      <t>ダンイ</t>
    </rPh>
    <phoneticPr fontId="1"/>
  </si>
  <si>
    <t>受験種別</t>
    <phoneticPr fontId="1"/>
  </si>
  <si>
    <t>受験段位</t>
    <phoneticPr fontId="1"/>
  </si>
  <si>
    <t>形特別審議</t>
    <phoneticPr fontId="1"/>
  </si>
  <si>
    <t>再発行</t>
    <phoneticPr fontId="1"/>
  </si>
  <si>
    <t>遠隔地・２級</t>
    <rPh sb="0" eb="3">
      <t>エンカクチ</t>
    </rPh>
    <rPh sb="5" eb="6">
      <t>キュウ</t>
    </rPh>
    <phoneticPr fontId="1"/>
  </si>
  <si>
    <t>通常審議</t>
    <rPh sb="0" eb="2">
      <t>ツウジョウ</t>
    </rPh>
    <rPh sb="2" eb="4">
      <t>シンギ</t>
    </rPh>
    <phoneticPr fontId="1"/>
  </si>
  <si>
    <t>通常審議と書類審議共に入力した場合、通常審議を優先します。</t>
    <rPh sb="0" eb="2">
      <t>ツウジョウ</t>
    </rPh>
    <rPh sb="2" eb="4">
      <t>シンギ</t>
    </rPh>
    <rPh sb="5" eb="7">
      <t>ショルイ</t>
    </rPh>
    <rPh sb="7" eb="9">
      <t>シンギ</t>
    </rPh>
    <rPh sb="9" eb="10">
      <t>トモ</t>
    </rPh>
    <rPh sb="11" eb="13">
      <t>ニュウリョク</t>
    </rPh>
    <rPh sb="15" eb="17">
      <t>バアイ</t>
    </rPh>
    <rPh sb="18" eb="20">
      <t>ツウジョウ</t>
    </rPh>
    <rPh sb="20" eb="22">
      <t>シンギ</t>
    </rPh>
    <rPh sb="23" eb="25">
      <t>ユウセン</t>
    </rPh>
    <phoneticPr fontId="1"/>
  </si>
  <si>
    <t>合計</t>
    <rPh sb="0" eb="2">
      <t>ゴウケイ</t>
    </rPh>
    <phoneticPr fontId="1"/>
  </si>
  <si>
    <t>受験料合計</t>
    <rPh sb="0" eb="3">
      <t>ジュケンリョウ</t>
    </rPh>
    <rPh sb="3" eb="5">
      <t>ゴウケイ</t>
    </rPh>
    <phoneticPr fontId="1"/>
  </si>
  <si>
    <t>受験料</t>
    <rPh sb="0" eb="3">
      <t>ジュケンリョウ</t>
    </rPh>
    <phoneticPr fontId="1"/>
  </si>
  <si>
    <r>
      <t>日本拳法会のデータとの照合は、選手氏名と生年月日</t>
    </r>
    <r>
      <rPr>
        <b/>
        <sz val="12"/>
        <color rgb="FFFF0000"/>
        <rFont val="ＭＳ 明朝"/>
        <family val="1"/>
        <charset val="128"/>
      </rPr>
      <t>100%一致</t>
    </r>
    <r>
      <rPr>
        <sz val="12"/>
        <color indexed="59"/>
        <rFont val="ＭＳ 明朝"/>
        <family val="1"/>
        <charset val="128"/>
      </rPr>
      <t>を同一人物とみなします。</t>
    </r>
    <rPh sb="0" eb="2">
      <t>ニホン</t>
    </rPh>
    <rPh sb="2" eb="4">
      <t>ケンポウ</t>
    </rPh>
    <rPh sb="4" eb="5">
      <t>カイ</t>
    </rPh>
    <rPh sb="11" eb="12">
      <t>テル</t>
    </rPh>
    <rPh sb="12" eb="13">
      <t>ア</t>
    </rPh>
    <phoneticPr fontId="1"/>
  </si>
  <si>
    <r>
      <t>同一人物を複数回入力してある場合、</t>
    </r>
    <r>
      <rPr>
        <b/>
        <sz val="12"/>
        <color rgb="FFFF0000"/>
        <rFont val="ＭＳ 明朝"/>
        <family val="1"/>
        <charset val="128"/>
      </rPr>
      <t>番号の小さい方</t>
    </r>
    <r>
      <rPr>
        <sz val="12"/>
        <color indexed="59"/>
        <rFont val="ＭＳ 明朝"/>
        <family val="1"/>
        <charset val="128"/>
      </rPr>
      <t>を優先します。</t>
    </r>
    <rPh sb="0" eb="2">
      <t>ドウイツ</t>
    </rPh>
    <rPh sb="2" eb="4">
      <t>ジンブツ</t>
    </rPh>
    <rPh sb="5" eb="7">
      <t>フクスウ</t>
    </rPh>
    <rPh sb="7" eb="8">
      <t>カイ</t>
    </rPh>
    <rPh sb="8" eb="10">
      <t>ニュウリョク</t>
    </rPh>
    <rPh sb="14" eb="16">
      <t>バアイ</t>
    </rPh>
    <rPh sb="17" eb="19">
      <t>バンゴウ</t>
    </rPh>
    <rPh sb="20" eb="21">
      <t>チイ</t>
    </rPh>
    <rPh sb="23" eb="24">
      <t>ホウ</t>
    </rPh>
    <rPh sb="25" eb="27">
      <t>ユウセン</t>
    </rPh>
    <phoneticPr fontId="1"/>
  </si>
  <si>
    <t>書類審議は第４回のみです。</t>
    <rPh sb="0" eb="4">
      <t>ショルイシンギ</t>
    </rPh>
    <rPh sb="5" eb="6">
      <t>ダイ</t>
    </rPh>
    <rPh sb="7" eb="8">
      <t>カイ</t>
    </rPh>
    <phoneticPr fontId="1"/>
  </si>
  <si>
    <t>再発行料</t>
    <rPh sb="0" eb="3">
      <t>サイハッコウ</t>
    </rPh>
    <rPh sb="3" eb="4">
      <t>リョウ</t>
    </rPh>
    <phoneticPr fontId="1"/>
  </si>
  <si>
    <t>書類審査（第４回のみ）</t>
    <rPh sb="0" eb="2">
      <t>ショルイ</t>
    </rPh>
    <rPh sb="2" eb="4">
      <t>シンサ</t>
    </rPh>
    <rPh sb="5" eb="6">
      <t>ダイ</t>
    </rPh>
    <rPh sb="7" eb="8">
      <t>カイ</t>
    </rPh>
    <phoneticPr fontId="1"/>
  </si>
  <si>
    <t>共栄クラブ</t>
    <phoneticPr fontId="1"/>
  </si>
  <si>
    <t>入力数値のエラー処理は100％ではありません。</t>
    <rPh sb="0" eb="2">
      <t>ニュウリョク</t>
    </rPh>
    <rPh sb="2" eb="4">
      <t>スウチ</t>
    </rPh>
    <rPh sb="8" eb="10">
      <t>ショリ</t>
    </rPh>
    <phoneticPr fontId="1"/>
  </si>
  <si>
    <r>
      <t>受験種別は、実技、２級、形、遠隔地、遠隔地・２級、書類を</t>
    </r>
    <r>
      <rPr>
        <b/>
        <sz val="12"/>
        <rFont val="ＭＳ 明朝"/>
        <family val="1"/>
        <charset val="128"/>
      </rPr>
      <t>プルダウンより選択して下さい。</t>
    </r>
    <rPh sb="0" eb="2">
      <t>ジュケン</t>
    </rPh>
    <rPh sb="2" eb="4">
      <t>シュベツ</t>
    </rPh>
    <rPh sb="6" eb="8">
      <t>ジツギ</t>
    </rPh>
    <rPh sb="10" eb="11">
      <t>キュウ</t>
    </rPh>
    <rPh sb="12" eb="13">
      <t>カタ</t>
    </rPh>
    <rPh sb="14" eb="17">
      <t>エンカクチ</t>
    </rPh>
    <rPh sb="23" eb="24">
      <t>キュウ</t>
    </rPh>
    <rPh sb="25" eb="27">
      <t>ショルイ</t>
    </rPh>
    <rPh sb="35" eb="37">
      <t>センタク</t>
    </rPh>
    <rPh sb="39" eb="40">
      <t>クダ</t>
    </rPh>
    <phoneticPr fontId="1"/>
  </si>
  <si>
    <r>
      <t>１つのシートに受験種別、全て入力</t>
    </r>
    <r>
      <rPr>
        <b/>
        <sz val="12"/>
        <rFont val="ＭＳ 明朝"/>
        <family val="1"/>
        <charset val="128"/>
      </rPr>
      <t>ｏｋ</t>
    </r>
    <r>
      <rPr>
        <sz val="12"/>
        <rFont val="ＭＳ 明朝"/>
        <family val="1"/>
        <charset val="128"/>
      </rPr>
      <t>です。</t>
    </r>
    <rPh sb="7" eb="9">
      <t>ジュケン</t>
    </rPh>
    <rPh sb="9" eb="11">
      <t>シュベツ</t>
    </rPh>
    <rPh sb="12" eb="13">
      <t>スベ</t>
    </rPh>
    <rPh sb="14" eb="16">
      <t>ニュウリョク</t>
    </rPh>
    <phoneticPr fontId="1"/>
  </si>
  <si>
    <r>
      <t>入力システムが自動読み込みしますので、</t>
    </r>
    <r>
      <rPr>
        <b/>
        <sz val="12"/>
        <rFont val="ＭＳ 明朝"/>
        <family val="1"/>
        <charset val="128"/>
      </rPr>
      <t>自身で作成されたファイルでは受付出来ません。</t>
    </r>
    <rPh sb="0" eb="2">
      <t>ニュウリョク</t>
    </rPh>
    <rPh sb="7" eb="9">
      <t>ジドウ</t>
    </rPh>
    <rPh sb="9" eb="10">
      <t>ヨ</t>
    </rPh>
    <rPh sb="11" eb="12">
      <t>コ</t>
    </rPh>
    <rPh sb="19" eb="21">
      <t>ジシン</t>
    </rPh>
    <rPh sb="22" eb="24">
      <t>サクセイ</t>
    </rPh>
    <rPh sb="33" eb="35">
      <t>ウケツケ</t>
    </rPh>
    <rPh sb="35" eb="37">
      <t>デキ</t>
    </rPh>
    <phoneticPr fontId="1"/>
  </si>
  <si>
    <t>ありえない数値入力の不具合は対処していませんので、実在の数値を入力して下さい。</t>
    <rPh sb="5" eb="7">
      <t>スウチ</t>
    </rPh>
    <rPh sb="7" eb="9">
      <t>ニュウリョク</t>
    </rPh>
    <rPh sb="10" eb="13">
      <t>フグアイ</t>
    </rPh>
    <rPh sb="14" eb="16">
      <t>タイショ</t>
    </rPh>
    <rPh sb="25" eb="27">
      <t>ジツザイ</t>
    </rPh>
    <rPh sb="28" eb="30">
      <t>スウチ</t>
    </rPh>
    <rPh sb="31" eb="33">
      <t>ニュウリョク</t>
    </rPh>
    <rPh sb="35" eb="36">
      <t>クダ</t>
    </rPh>
    <phoneticPr fontId="1"/>
  </si>
  <si>
    <t>団体名シートに名前がない場合は、メールにて(公財)日本拳法会に問い合わせて下さい。</t>
    <phoneticPr fontId="1"/>
  </si>
  <si>
    <t>データ不備の場合、(公財)日本拳法会から問い合わせする場合があります。</t>
    <rPh sb="3" eb="5">
      <t>フビ</t>
    </rPh>
    <rPh sb="6" eb="8">
      <t>バアイ</t>
    </rPh>
    <rPh sb="10" eb="12">
      <t>コウザイ</t>
    </rPh>
    <rPh sb="13" eb="15">
      <t>ニッポン</t>
    </rPh>
    <rPh sb="15" eb="17">
      <t>ケンポウ</t>
    </rPh>
    <rPh sb="17" eb="18">
      <t>カイ</t>
    </rPh>
    <rPh sb="20" eb="21">
      <t>ト</t>
    </rPh>
    <rPh sb="22" eb="23">
      <t>ア</t>
    </rPh>
    <rPh sb="27" eb="29">
      <t>バアイ</t>
    </rPh>
    <phoneticPr fontId="1"/>
  </si>
  <si>
    <t>ファイル名は、団体名シートにあるものを使用し、入力者が所属する団体名を必ず指示して下さい。</t>
    <rPh sb="4" eb="5">
      <t>メイ</t>
    </rPh>
    <rPh sb="7" eb="9">
      <t>ダンタイ</t>
    </rPh>
    <rPh sb="9" eb="10">
      <t>メイ</t>
    </rPh>
    <rPh sb="19" eb="21">
      <t>シヨウ</t>
    </rPh>
    <phoneticPr fontId="1"/>
  </si>
  <si>
    <t>必ず、このファイルをコピーし、用意された団体ファイル名（団体名タブ内参照）で送信して下さい。</t>
    <rPh sb="0" eb="1">
      <t>カナラ</t>
    </rPh>
    <rPh sb="15" eb="17">
      <t>ヨウイ</t>
    </rPh>
    <rPh sb="20" eb="22">
      <t>ダンタイ</t>
    </rPh>
    <rPh sb="26" eb="27">
      <t>メイ</t>
    </rPh>
    <rPh sb="28" eb="31">
      <t>ダンタイメイ</t>
    </rPh>
    <rPh sb="33" eb="34">
      <t>ナイ</t>
    </rPh>
    <rPh sb="34" eb="36">
      <t>サンショウ</t>
    </rPh>
    <rPh sb="42" eb="43">
      <t>クダ</t>
    </rPh>
    <phoneticPr fontId="1"/>
  </si>
  <si>
    <t>例：*大学.xlsx</t>
    <rPh sb="0" eb="1">
      <t>レイ</t>
    </rPh>
    <rPh sb="3" eb="5">
      <t>ダイガク</t>
    </rPh>
    <phoneticPr fontId="1"/>
  </si>
  <si>
    <t>昭和64年1月</t>
    <rPh sb="0" eb="2">
      <t>ショウワ</t>
    </rPh>
    <rPh sb="4" eb="5">
      <t>ネン</t>
    </rPh>
    <rPh sb="6" eb="7">
      <t>ツキ</t>
    </rPh>
    <phoneticPr fontId="1"/>
  </si>
  <si>
    <t>平成元年1月</t>
    <rPh sb="0" eb="2">
      <t>ヘイセイ</t>
    </rPh>
    <rPh sb="2" eb="4">
      <t>ガンネン</t>
    </rPh>
    <rPh sb="5" eb="6">
      <t>ツキ</t>
    </rPh>
    <phoneticPr fontId="1"/>
  </si>
  <si>
    <t>伊都中央高校</t>
    <rPh sb="2" eb="4">
      <t>チュウオウ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</si>
</sst>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0_);[Red]\(0\)"/>
  </numFmts>
  <fonts count="2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26"/>
      <color indexed="12"/>
      <name val="ＭＳ 明朝"/>
      <family val="1"/>
      <charset val="128"/>
    </font>
    <font>
      <b/>
      <u/>
      <sz val="22"/>
      <color indexed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22"/>
      <color indexed="12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12"/>
      <color indexed="59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b/>
      <sz val="12"/>
      <color indexed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3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4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2" fillId="0" borderId="0" xfId="0" applyNumberFormat="1" applyFont="1">
      <alignment vertical="center"/>
    </xf>
    <xf numFmtId="38" fontId="2" fillId="0" borderId="0" xfId="1" applyFont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2" fillId="0" borderId="9" xfId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38" fontId="2" fillId="0" borderId="0" xfId="1" applyFont="1" applyProtection="1">
      <alignment vertical="center"/>
    </xf>
    <xf numFmtId="38" fontId="2" fillId="0" borderId="10" xfId="1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21" fillId="0" borderId="0" xfId="0" applyFont="1">
      <alignment vertical="center"/>
    </xf>
    <xf numFmtId="49" fontId="3" fillId="0" borderId="19" xfId="0" applyNumberFormat="1" applyFont="1" applyBorder="1" applyAlignment="1">
      <alignment horizontal="center" vertical="center" wrapText="1"/>
    </xf>
    <xf numFmtId="38" fontId="2" fillId="0" borderId="3" xfId="1" applyFont="1" applyBorder="1" applyAlignment="1" applyProtection="1">
      <alignment horizontal="center" vertical="center"/>
    </xf>
    <xf numFmtId="49" fontId="2" fillId="2" borderId="32" xfId="0" applyNumberFormat="1" applyFont="1" applyFill="1" applyBorder="1" applyProtection="1">
      <alignment vertical="center"/>
      <protection locked="0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alignment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3" xfId="0" applyFont="1" applyBorder="1" applyAlignment="1" applyProtection="1">
      <alignment horizontal="center" vertical="center"/>
      <protection hidden="1"/>
    </xf>
    <xf numFmtId="38" fontId="2" fillId="0" borderId="3" xfId="1" applyFont="1" applyBorder="1" applyAlignment="1" applyProtection="1">
      <alignment horizontal="center" vertical="center"/>
      <protection hidden="1"/>
    </xf>
    <xf numFmtId="38" fontId="2" fillId="0" borderId="15" xfId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38" fontId="2" fillId="0" borderId="1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4" xfId="1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hidden="1"/>
    </xf>
    <xf numFmtId="38" fontId="2" fillId="0" borderId="15" xfId="0" applyNumberFormat="1" applyFont="1" applyBorder="1" applyAlignment="1">
      <alignment horizontal="center" vertical="center"/>
    </xf>
    <xf numFmtId="38" fontId="2" fillId="0" borderId="13" xfId="0" applyNumberFormat="1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38" fontId="2" fillId="0" borderId="1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3" fillId="0" borderId="35" xfId="0" applyNumberFormat="1" applyFont="1" applyBorder="1" applyAlignment="1" applyProtection="1">
      <alignment horizontal="center" vertical="center" wrapText="1"/>
      <protection hidden="1"/>
    </xf>
    <xf numFmtId="49" fontId="3" fillId="0" borderId="36" xfId="0" applyNumberFormat="1" applyFont="1" applyBorder="1" applyAlignment="1" applyProtection="1">
      <alignment horizontal="center" vertical="center" wrapText="1"/>
      <protection hidden="1"/>
    </xf>
    <xf numFmtId="38" fontId="3" fillId="0" borderId="19" xfId="1" applyFont="1" applyBorder="1" applyAlignment="1" applyProtection="1">
      <alignment horizontal="center" vertical="center" wrapText="1"/>
    </xf>
    <xf numFmtId="38" fontId="3" fillId="0" borderId="1" xfId="1" applyFont="1" applyBorder="1" applyAlignment="1" applyProtection="1">
      <alignment horizontal="center" vertical="center" wrapText="1"/>
    </xf>
    <xf numFmtId="38" fontId="3" fillId="0" borderId="10" xfId="1" applyFont="1" applyBorder="1" applyAlignment="1" applyProtection="1">
      <alignment horizontal="center" vertical="center" wrapText="1"/>
    </xf>
    <xf numFmtId="49" fontId="3" fillId="0" borderId="40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49" fontId="3" fillId="0" borderId="27" xfId="0" applyNumberFormat="1" applyFont="1" applyBorder="1" applyAlignment="1" applyProtection="1">
      <alignment horizontal="center" vertical="center" wrapText="1"/>
      <protection hidden="1"/>
    </xf>
    <xf numFmtId="49" fontId="3" fillId="0" borderId="2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38" fontId="3" fillId="0" borderId="18" xfId="1" applyFont="1" applyBorder="1" applyAlignment="1" applyProtection="1">
      <alignment horizontal="center" vertical="center"/>
      <protection hidden="1"/>
    </xf>
    <xf numFmtId="38" fontId="3" fillId="0" borderId="30" xfId="1" applyFont="1" applyBorder="1" applyAlignment="1" applyProtection="1">
      <alignment horizontal="center" vertical="center"/>
      <protection hidden="1"/>
    </xf>
    <xf numFmtId="38" fontId="3" fillId="0" borderId="33" xfId="1" applyFont="1" applyBorder="1" applyAlignment="1" applyProtection="1">
      <alignment horizontal="center" vertical="center"/>
      <protection hidden="1"/>
    </xf>
    <xf numFmtId="38" fontId="3" fillId="0" borderId="34" xfId="1" applyFont="1" applyBorder="1" applyAlignment="1" applyProtection="1">
      <alignment horizontal="center" vertical="center"/>
      <protection hidden="1"/>
    </xf>
    <xf numFmtId="6" fontId="19" fillId="0" borderId="5" xfId="0" applyNumberFormat="1" applyFont="1" applyBorder="1" applyAlignment="1">
      <alignment horizontal="center" vertical="center"/>
    </xf>
    <xf numFmtId="6" fontId="19" fillId="0" borderId="6" xfId="0" applyNumberFormat="1" applyFont="1" applyBorder="1" applyAlignment="1">
      <alignment horizontal="center" vertical="center"/>
    </xf>
    <xf numFmtId="6" fontId="19" fillId="0" borderId="0" xfId="0" applyNumberFormat="1" applyFont="1" applyAlignment="1">
      <alignment horizontal="center" vertical="center"/>
    </xf>
    <xf numFmtId="6" fontId="19" fillId="0" borderId="7" xfId="0" applyNumberFormat="1" applyFont="1" applyBorder="1" applyAlignment="1">
      <alignment horizontal="center" vertical="center"/>
    </xf>
    <xf numFmtId="6" fontId="19" fillId="0" borderId="11" xfId="0" applyNumberFormat="1" applyFont="1" applyBorder="1" applyAlignment="1">
      <alignment horizontal="center" vertical="center"/>
    </xf>
    <xf numFmtId="6" fontId="19" fillId="0" borderId="12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5" fontId="22" fillId="0" borderId="5" xfId="0" applyNumberFormat="1" applyFont="1" applyBorder="1" applyAlignment="1">
      <alignment horizontal="center" vertical="center"/>
    </xf>
    <xf numFmtId="5" fontId="22" fillId="0" borderId="6" xfId="0" applyNumberFormat="1" applyFont="1" applyBorder="1" applyAlignment="1">
      <alignment horizontal="center" vertical="center"/>
    </xf>
    <xf numFmtId="5" fontId="22" fillId="0" borderId="0" xfId="0" applyNumberFormat="1" applyFont="1" applyBorder="1" applyAlignment="1">
      <alignment horizontal="center" vertical="center"/>
    </xf>
    <xf numFmtId="5" fontId="22" fillId="0" borderId="7" xfId="0" applyNumberFormat="1" applyFont="1" applyBorder="1" applyAlignment="1">
      <alignment horizontal="center" vertical="center"/>
    </xf>
    <xf numFmtId="5" fontId="22" fillId="0" borderId="11" xfId="0" applyNumberFormat="1" applyFont="1" applyBorder="1" applyAlignment="1">
      <alignment horizontal="center" vertical="center"/>
    </xf>
    <xf numFmtId="5" fontId="22" fillId="0" borderId="1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49" fontId="3" fillId="0" borderId="2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showZeros="0" zoomScale="85" zoomScaleNormal="85" workbookViewId="0">
      <selection activeCell="C24" sqref="C24"/>
    </sheetView>
  </sheetViews>
  <sheetFormatPr defaultColWidth="9" defaultRowHeight="13.5" x14ac:dyDescent="0.15"/>
  <cols>
    <col min="2" max="2" width="9" style="1"/>
    <col min="3" max="3" width="7.125" style="1" customWidth="1"/>
    <col min="4" max="6" width="11.625" style="1" customWidth="1"/>
    <col min="7" max="14" width="9" style="1" customWidth="1"/>
    <col min="15" max="16384" width="9" style="1"/>
  </cols>
  <sheetData>
    <row r="1" spans="3:9" ht="21.75" customHeight="1" x14ac:dyDescent="0.15">
      <c r="C1" s="38" t="s">
        <v>8</v>
      </c>
    </row>
    <row r="2" spans="3:9" ht="21.75" customHeight="1" x14ac:dyDescent="0.15">
      <c r="C2" s="39" t="s">
        <v>158</v>
      </c>
    </row>
    <row r="3" spans="3:9" ht="24" customHeight="1" x14ac:dyDescent="0.15">
      <c r="C3" s="40" t="s">
        <v>162</v>
      </c>
      <c r="D3" s="41"/>
      <c r="E3" s="41"/>
      <c r="F3" s="41"/>
      <c r="G3" s="41"/>
      <c r="H3" s="41"/>
    </row>
    <row r="4" spans="3:9" ht="20.100000000000001" customHeight="1" x14ac:dyDescent="0.15">
      <c r="C4" s="42" t="s">
        <v>163</v>
      </c>
      <c r="D4" s="41"/>
      <c r="E4" s="41"/>
      <c r="F4" s="41"/>
      <c r="G4" s="41"/>
      <c r="H4" s="41"/>
      <c r="I4" s="43"/>
    </row>
    <row r="5" spans="3:9" ht="20.100000000000001" customHeight="1" x14ac:dyDescent="0.15">
      <c r="C5" s="39" t="s">
        <v>164</v>
      </c>
      <c r="D5" s="41"/>
      <c r="E5" s="41"/>
      <c r="F5" s="41"/>
      <c r="G5" s="41"/>
      <c r="H5" s="41"/>
      <c r="I5" s="43"/>
    </row>
    <row r="6" spans="3:9" ht="20.100000000000001" customHeight="1" x14ac:dyDescent="0.15">
      <c r="C6" s="42" t="s">
        <v>165</v>
      </c>
      <c r="D6" s="44"/>
      <c r="E6" s="44"/>
      <c r="F6" s="44"/>
      <c r="G6" s="44"/>
      <c r="H6" s="44"/>
      <c r="I6" s="43"/>
    </row>
    <row r="7" spans="3:9" ht="20.100000000000001" customHeight="1" x14ac:dyDescent="0.15">
      <c r="C7" s="42" t="s">
        <v>166</v>
      </c>
    </row>
    <row r="8" spans="3:9" ht="20.100000000000001" customHeight="1" x14ac:dyDescent="0.15">
      <c r="C8" s="42" t="s">
        <v>220</v>
      </c>
    </row>
    <row r="9" spans="3:9" ht="20.100000000000001" customHeight="1" x14ac:dyDescent="0.15">
      <c r="C9" s="39" t="s">
        <v>167</v>
      </c>
      <c r="E9" s="42"/>
    </row>
    <row r="10" spans="3:9" ht="20.100000000000001" customHeight="1" x14ac:dyDescent="0.15">
      <c r="C10" s="42" t="s">
        <v>168</v>
      </c>
    </row>
    <row r="11" spans="3:9" ht="19.5" customHeight="1" x14ac:dyDescent="0.15">
      <c r="C11" s="42" t="s">
        <v>169</v>
      </c>
    </row>
    <row r="12" spans="3:9" ht="20.100000000000001" customHeight="1" x14ac:dyDescent="0.15">
      <c r="C12" s="42" t="s">
        <v>221</v>
      </c>
    </row>
    <row r="13" spans="3:9" ht="20.100000000000001" customHeight="1" x14ac:dyDescent="0.15">
      <c r="C13" s="40" t="s">
        <v>155</v>
      </c>
    </row>
    <row r="14" spans="3:9" ht="20.100000000000001" customHeight="1" x14ac:dyDescent="0.15"/>
    <row r="15" spans="3:9" ht="20.100000000000001" customHeight="1" x14ac:dyDescent="0.15">
      <c r="C15" s="38" t="s">
        <v>12</v>
      </c>
    </row>
    <row r="16" spans="3:9" ht="20.100000000000001" customHeight="1" x14ac:dyDescent="0.15">
      <c r="C16" s="39" t="s">
        <v>227</v>
      </c>
    </row>
    <row r="17" spans="3:3" ht="20.100000000000001" customHeight="1" x14ac:dyDescent="0.15">
      <c r="C17" s="39" t="s">
        <v>222</v>
      </c>
    </row>
    <row r="18" spans="3:3" ht="20.100000000000001" customHeight="1" x14ac:dyDescent="0.15">
      <c r="C18" s="45" t="s">
        <v>216</v>
      </c>
    </row>
    <row r="19" spans="3:3" ht="20.100000000000001" customHeight="1" x14ac:dyDescent="0.15">
      <c r="C19" s="39" t="s">
        <v>157</v>
      </c>
    </row>
    <row r="20" spans="3:3" ht="20.100000000000001" customHeight="1" x14ac:dyDescent="0.15">
      <c r="C20" s="39" t="s">
        <v>228</v>
      </c>
    </row>
    <row r="21" spans="3:3" ht="20.100000000000001" customHeight="1" x14ac:dyDescent="0.15">
      <c r="C21" s="38" t="s">
        <v>13</v>
      </c>
    </row>
    <row r="22" spans="3:3" ht="20.100000000000001" customHeight="1" x14ac:dyDescent="0.15">
      <c r="C22" s="45" t="s">
        <v>233</v>
      </c>
    </row>
    <row r="23" spans="3:3" ht="20.100000000000001" customHeight="1" x14ac:dyDescent="0.15">
      <c r="C23" s="45"/>
    </row>
    <row r="24" spans="3:3" ht="20.100000000000001" customHeight="1" x14ac:dyDescent="0.15">
      <c r="C24" s="40" t="s">
        <v>231</v>
      </c>
    </row>
    <row r="25" spans="3:3" ht="20.100000000000001" customHeight="1" x14ac:dyDescent="0.15">
      <c r="C25" s="39" t="s">
        <v>229</v>
      </c>
    </row>
    <row r="26" spans="3:3" ht="20.100000000000001" customHeight="1" x14ac:dyDescent="0.15">
      <c r="C26" s="45" t="s">
        <v>160</v>
      </c>
    </row>
    <row r="27" spans="3:3" ht="20.100000000000001" customHeight="1" x14ac:dyDescent="0.15">
      <c r="C27" s="45" t="s">
        <v>234</v>
      </c>
    </row>
    <row r="28" spans="3:3" ht="20.100000000000001" customHeight="1" x14ac:dyDescent="0.15">
      <c r="C28" s="40" t="s">
        <v>235</v>
      </c>
    </row>
    <row r="29" spans="3:3" ht="30" customHeight="1" x14ac:dyDescent="0.15">
      <c r="C29" s="49" t="s">
        <v>226</v>
      </c>
    </row>
    <row r="30" spans="3:3" ht="30" customHeight="1" x14ac:dyDescent="0.15">
      <c r="C30" s="49" t="s">
        <v>230</v>
      </c>
    </row>
    <row r="31" spans="3:3" ht="20.100000000000001" customHeight="1" x14ac:dyDescent="0.15"/>
    <row r="32" spans="3:3" ht="20.100000000000001" customHeight="1" x14ac:dyDescent="0.15">
      <c r="C32" s="40" t="s">
        <v>232</v>
      </c>
    </row>
    <row r="33" spans="3:8" ht="20.100000000000001" customHeight="1" x14ac:dyDescent="0.15"/>
    <row r="34" spans="3:8" ht="20.100000000000001" customHeight="1" x14ac:dyDescent="0.15"/>
    <row r="35" spans="3:8" ht="20.100000000000001" customHeight="1" x14ac:dyDescent="0.15">
      <c r="C35" s="38"/>
    </row>
    <row r="36" spans="3:8" ht="20.100000000000001" customHeight="1" x14ac:dyDescent="0.15">
      <c r="C36" s="45"/>
    </row>
    <row r="37" spans="3:8" ht="20.100000000000001" customHeight="1" x14ac:dyDescent="0.15">
      <c r="D37" s="46"/>
      <c r="E37" s="46"/>
      <c r="F37" s="46"/>
      <c r="G37" s="47"/>
      <c r="H37" s="47"/>
    </row>
    <row r="38" spans="3:8" ht="20.100000000000001" customHeight="1" x14ac:dyDescent="0.15">
      <c r="C38" s="48"/>
      <c r="D38" s="46"/>
      <c r="E38" s="46"/>
      <c r="F38" s="46"/>
      <c r="G38" s="47"/>
      <c r="H38" s="47"/>
    </row>
    <row r="39" spans="3:8" ht="20.100000000000001" customHeight="1" x14ac:dyDescent="0.15">
      <c r="C39" s="39"/>
    </row>
    <row r="40" spans="3:8" ht="20.100000000000001" customHeight="1" x14ac:dyDescent="0.15"/>
    <row r="41" spans="3:8" ht="20.100000000000001" customHeight="1" x14ac:dyDescent="0.15"/>
    <row r="42" spans="3:8" ht="20.100000000000001" customHeight="1" x14ac:dyDescent="0.15"/>
    <row r="43" spans="3:8" ht="20.100000000000001" customHeight="1" x14ac:dyDescent="0.15"/>
    <row r="44" spans="3:8" ht="20.100000000000001" customHeight="1" x14ac:dyDescent="0.15"/>
    <row r="45" spans="3:8" ht="20.100000000000001" customHeight="1" x14ac:dyDescent="0.15"/>
    <row r="46" spans="3:8" ht="20.100000000000001" customHeight="1" x14ac:dyDescent="0.15"/>
    <row r="47" spans="3:8" ht="20.100000000000001" customHeight="1" x14ac:dyDescent="0.15"/>
    <row r="48" spans="3: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</sheetData>
  <sheetProtection password="CA01" sheet="1" objects="1" scenarios="1"/>
  <dataConsolidate/>
  <phoneticPr fontId="1"/>
  <pageMargins left="0.74803149606299213" right="0.31496062992125984" top="1.0236220472440944" bottom="0.35433070866141736" header="0.6692913385826772" footer="0.11811023622047245"/>
  <pageSetup paperSize="9" scale="73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107"/>
  <sheetViews>
    <sheetView showZeros="0" tabSelected="1" zoomScale="90" zoomScaleNormal="90" workbookViewId="0">
      <pane xSplit="22" ySplit="6" topLeftCell="W7" activePane="bottomRight" state="frozen"/>
      <selection activeCell="D37" sqref="D37"/>
      <selection pane="topRight" activeCell="D37" sqref="D37"/>
      <selection pane="bottomLeft" activeCell="D37" sqref="D37"/>
      <selection pane="bottomRight" activeCell="C3" sqref="C3:F3"/>
    </sheetView>
  </sheetViews>
  <sheetFormatPr defaultColWidth="9" defaultRowHeight="13.5" x14ac:dyDescent="0.15"/>
  <cols>
    <col min="1" max="1" width="4.5" style="2" bestFit="1" customWidth="1"/>
    <col min="2" max="2" width="35.75" style="1" bestFit="1" customWidth="1"/>
    <col min="3" max="3" width="5.625" style="2" customWidth="1"/>
    <col min="4" max="6" width="5.625" style="35" customWidth="1"/>
    <col min="7" max="7" width="13.875" style="1" bestFit="1" customWidth="1"/>
    <col min="8" max="8" width="13.875" style="36" customWidth="1"/>
    <col min="9" max="10" width="10.5" style="1" customWidth="1"/>
    <col min="11" max="11" width="16.125" style="1" hidden="1" customWidth="1"/>
    <col min="12" max="12" width="16.125" style="36" hidden="1" customWidth="1"/>
    <col min="13" max="13" width="16.125" style="1" hidden="1" customWidth="1"/>
    <col min="14" max="14" width="16.125" style="36" hidden="1" customWidth="1"/>
    <col min="15" max="15" width="9" hidden="1" customWidth="1"/>
    <col min="16" max="17" width="9" style="1" hidden="1" customWidth="1"/>
    <col min="18" max="22" width="10.625" style="26" hidden="1" customWidth="1"/>
    <col min="23" max="23" width="9" hidden="1" customWidth="1"/>
    <col min="24" max="24" width="9" style="1" hidden="1" customWidth="1"/>
    <col min="25" max="32" width="0" style="1" hidden="1" customWidth="1"/>
    <col min="33" max="16384" width="9" style="1"/>
  </cols>
  <sheetData>
    <row r="1" spans="1:24" ht="21.75" customHeight="1" x14ac:dyDescent="0.15">
      <c r="A1" s="31"/>
      <c r="B1" s="24" t="s">
        <v>171</v>
      </c>
      <c r="C1" s="145"/>
      <c r="D1" s="145"/>
      <c r="E1" s="145"/>
      <c r="F1" s="146"/>
      <c r="G1" s="119" t="s">
        <v>218</v>
      </c>
      <c r="H1" s="120"/>
      <c r="I1" s="125">
        <f>R5</f>
        <v>0</v>
      </c>
      <c r="J1" s="126"/>
      <c r="K1" s="113"/>
      <c r="L1" s="113"/>
      <c r="M1" s="113"/>
      <c r="N1" s="114"/>
      <c r="P1" s="25"/>
      <c r="Q1" s="25"/>
    </row>
    <row r="2" spans="1:24" ht="21.75" customHeight="1" x14ac:dyDescent="0.15">
      <c r="A2" s="27"/>
      <c r="B2" s="28" t="s">
        <v>9</v>
      </c>
      <c r="C2" s="90"/>
      <c r="D2" s="91"/>
      <c r="E2" s="91"/>
      <c r="F2" s="92"/>
      <c r="G2" s="121"/>
      <c r="H2" s="122"/>
      <c r="I2" s="127"/>
      <c r="J2" s="128"/>
      <c r="K2" s="115"/>
      <c r="L2" s="115"/>
      <c r="M2" s="115"/>
      <c r="N2" s="116"/>
    </row>
    <row r="3" spans="1:24" ht="24" customHeight="1" thickBot="1" x14ac:dyDescent="0.2">
      <c r="A3" s="29"/>
      <c r="B3" s="30" t="s">
        <v>10</v>
      </c>
      <c r="C3" s="88"/>
      <c r="D3" s="88"/>
      <c r="E3" s="88"/>
      <c r="F3" s="89"/>
      <c r="G3" s="123"/>
      <c r="H3" s="124"/>
      <c r="I3" s="129"/>
      <c r="J3" s="130"/>
      <c r="K3" s="117"/>
      <c r="L3" s="117"/>
      <c r="M3" s="117"/>
      <c r="N3" s="118"/>
    </row>
    <row r="4" spans="1:24" ht="20.100000000000001" customHeight="1" thickBot="1" x14ac:dyDescent="0.2">
      <c r="A4" s="131"/>
      <c r="B4" s="50" t="s">
        <v>11</v>
      </c>
      <c r="C4" s="93" t="s">
        <v>6</v>
      </c>
      <c r="D4" s="93"/>
      <c r="E4" s="93"/>
      <c r="F4" s="134"/>
      <c r="G4" s="135" t="s">
        <v>215</v>
      </c>
      <c r="H4" s="100" t="s">
        <v>219</v>
      </c>
      <c r="I4" s="93" t="s">
        <v>161</v>
      </c>
      <c r="J4" s="106" t="s">
        <v>223</v>
      </c>
      <c r="K4" s="103" t="s">
        <v>224</v>
      </c>
      <c r="L4" s="104"/>
      <c r="M4" s="104"/>
      <c r="N4" s="105"/>
    </row>
    <row r="5" spans="1:24" ht="20.100000000000001" customHeight="1" x14ac:dyDescent="0.15">
      <c r="A5" s="132"/>
      <c r="B5" s="138" t="s">
        <v>159</v>
      </c>
      <c r="C5" s="94" t="s">
        <v>3</v>
      </c>
      <c r="D5" s="94" t="s">
        <v>5</v>
      </c>
      <c r="E5" s="94" t="s">
        <v>7</v>
      </c>
      <c r="F5" s="140" t="s">
        <v>4</v>
      </c>
      <c r="G5" s="136"/>
      <c r="H5" s="101"/>
      <c r="I5" s="94"/>
      <c r="J5" s="107"/>
      <c r="K5" s="98" t="s">
        <v>209</v>
      </c>
      <c r="L5" s="109" t="s">
        <v>203</v>
      </c>
      <c r="M5" s="96" t="s">
        <v>198</v>
      </c>
      <c r="N5" s="111" t="s">
        <v>203</v>
      </c>
      <c r="R5" s="26">
        <f>SUM($R$7:$R$106)</f>
        <v>0</v>
      </c>
      <c r="U5" s="86" t="s">
        <v>208</v>
      </c>
      <c r="V5" s="87"/>
    </row>
    <row r="6" spans="1:24" ht="20.100000000000001" customHeight="1" thickBot="1" x14ac:dyDescent="0.2">
      <c r="A6" s="133"/>
      <c r="B6" s="139"/>
      <c r="C6" s="95"/>
      <c r="D6" s="95"/>
      <c r="E6" s="95"/>
      <c r="F6" s="141"/>
      <c r="G6" s="137"/>
      <c r="H6" s="102"/>
      <c r="I6" s="95"/>
      <c r="J6" s="108"/>
      <c r="K6" s="99"/>
      <c r="L6" s="110"/>
      <c r="M6" s="97"/>
      <c r="N6" s="112"/>
      <c r="R6" s="26" t="s">
        <v>217</v>
      </c>
      <c r="S6" s="26" t="s">
        <v>210</v>
      </c>
      <c r="T6" s="26" t="s">
        <v>213</v>
      </c>
      <c r="U6" s="32" t="s">
        <v>211</v>
      </c>
      <c r="V6" s="33" t="s">
        <v>212</v>
      </c>
    </row>
    <row r="7" spans="1:24" ht="20.100000000000001" customHeight="1" x14ac:dyDescent="0.15">
      <c r="A7" s="3">
        <v>1</v>
      </c>
      <c r="B7" s="52"/>
      <c r="C7" s="53"/>
      <c r="D7" s="53"/>
      <c r="E7" s="53"/>
      <c r="F7" s="54"/>
      <c r="G7" s="55"/>
      <c r="H7" s="51">
        <f>S7</f>
        <v>0</v>
      </c>
      <c r="I7" s="65"/>
      <c r="J7" s="82" t="str">
        <f>T7</f>
        <v/>
      </c>
      <c r="K7" s="78"/>
      <c r="L7" s="70" t="str">
        <f>U7</f>
        <v/>
      </c>
      <c r="M7" s="69"/>
      <c r="N7" s="71" t="str">
        <f>V7</f>
        <v/>
      </c>
      <c r="P7" s="1" t="str">
        <f>IF(D7&lt;=0,"",IF(C7="昭和",D7+1925,IF(C7="平成",D7+1988,"")))</f>
        <v/>
      </c>
      <c r="Q7" s="1" t="str">
        <f>IF(OR(P7&lt;=0,P7=""),"",IF(MOD(P7,400)=0,"閏年",IF(MOD(P7,100)=0,"",IF(MOD(P7,4)=0,"閏年",""))))</f>
        <v/>
      </c>
      <c r="R7" s="26">
        <f>SUM(S7:V7)</f>
        <v>0</v>
      </c>
      <c r="S7" s="26">
        <f>IF(B7&lt;&gt;"",IFERROR(VLOOKUP(G7,受験種別!$A$2:$B$6,2,),0),0)</f>
        <v>0</v>
      </c>
      <c r="T7" s="26" t="str">
        <f>IF(B7&lt;&gt;"",IFERROR(VLOOKUP(I7,受験種別!$A$8:$B$8,2,),""),"")</f>
        <v/>
      </c>
      <c r="U7" s="26" t="str">
        <f>IF(B7="","",(IF(S7&gt;0,"--",IFERROR(VLOOKUP($K7,受験種別!$A$16:$B$28,2,),0))))</f>
        <v/>
      </c>
      <c r="V7" s="26" t="str">
        <f>IF(B7="","",IF(S7&gt;0,"--",IFERROR(VLOOKUP($M7,受験種別!$A$16:$B$28,2,),0))  )</f>
        <v/>
      </c>
      <c r="X7" s="25"/>
    </row>
    <row r="8" spans="1:24" ht="20.100000000000001" customHeight="1" x14ac:dyDescent="0.15">
      <c r="A8" s="7">
        <v>2</v>
      </c>
      <c r="B8" s="56"/>
      <c r="C8" s="57"/>
      <c r="D8" s="57"/>
      <c r="E8" s="57"/>
      <c r="F8" s="58"/>
      <c r="G8" s="59"/>
      <c r="H8" s="34">
        <f t="shared" ref="H8:H71" si="0">S8</f>
        <v>0</v>
      </c>
      <c r="I8" s="66"/>
      <c r="J8" s="83" t="str">
        <f t="shared" ref="J8:J71" si="1">T8</f>
        <v/>
      </c>
      <c r="K8" s="79"/>
      <c r="L8" s="73" t="str">
        <f t="shared" ref="L8:L71" si="2">U8</f>
        <v/>
      </c>
      <c r="M8" s="72"/>
      <c r="N8" s="74" t="str">
        <f t="shared" ref="N8:N71" si="3">V8</f>
        <v/>
      </c>
      <c r="P8" s="1" t="str">
        <f t="shared" ref="P8:P71" si="4">IF(D8&lt;=0,"",IF(C8="昭和",D8+1925,IF(C8="平成",D8+1988,"")))</f>
        <v/>
      </c>
      <c r="Q8" s="1" t="str">
        <f t="shared" ref="Q8:Q71" si="5">IF(OR(P8&lt;=0,P8=""),"",IF(MOD(P8,400)=0,"閏年",IF(MOD(P8,100)=0,"",IF(MOD(P8,4)=0,"閏年",""))))</f>
        <v/>
      </c>
      <c r="R8" s="26">
        <f t="shared" ref="R8:R71" si="6">SUM(S8:V8)</f>
        <v>0</v>
      </c>
      <c r="S8" s="26">
        <f>IF(B8&lt;&gt;"",IFERROR(VLOOKUP(G8,受験種別!$A$2:$B$6,2,),0),0)</f>
        <v>0</v>
      </c>
      <c r="T8" s="26" t="str">
        <f>IF(B8&lt;&gt;"",IFERROR(VLOOKUP(I8,受験種別!$A$8:$B$8,2,),""),"")</f>
        <v/>
      </c>
      <c r="U8" s="26" t="str">
        <f>IF(B8="","",(IF(S8&gt;0,"--",IFERROR(VLOOKUP($K8,受験種別!$A$16:$B$28,2,),0))))</f>
        <v/>
      </c>
      <c r="V8" s="26" t="str">
        <f>IF(B8="","",IF(S8&gt;0,"--",IFERROR(VLOOKUP($M8,受験種別!$A$16:$B$28,2,),0))  )</f>
        <v/>
      </c>
    </row>
    <row r="9" spans="1:24" ht="20.100000000000001" customHeight="1" x14ac:dyDescent="0.15">
      <c r="A9" s="7">
        <v>3</v>
      </c>
      <c r="B9" s="56"/>
      <c r="C9" s="57"/>
      <c r="D9" s="57"/>
      <c r="E9" s="57"/>
      <c r="F9" s="58"/>
      <c r="G9" s="59"/>
      <c r="H9" s="34">
        <f t="shared" si="0"/>
        <v>0</v>
      </c>
      <c r="I9" s="66"/>
      <c r="J9" s="83" t="str">
        <f t="shared" si="1"/>
        <v/>
      </c>
      <c r="K9" s="79"/>
      <c r="L9" s="73" t="str">
        <f t="shared" si="2"/>
        <v/>
      </c>
      <c r="M9" s="72"/>
      <c r="N9" s="74" t="str">
        <f t="shared" si="3"/>
        <v/>
      </c>
      <c r="P9" s="1" t="str">
        <f t="shared" si="4"/>
        <v/>
      </c>
      <c r="Q9" s="1" t="str">
        <f t="shared" si="5"/>
        <v/>
      </c>
      <c r="R9" s="26">
        <f t="shared" si="6"/>
        <v>0</v>
      </c>
      <c r="S9" s="26">
        <f>IF(B9&lt;&gt;"",IFERROR(VLOOKUP(G9,受験種別!$A$2:$B$6,2,),0),0)</f>
        <v>0</v>
      </c>
      <c r="T9" s="26" t="str">
        <f>IF(B9&lt;&gt;"",IFERROR(VLOOKUP(I9,受験種別!$A$8:$B$8,2,),""),"")</f>
        <v/>
      </c>
      <c r="U9" s="26" t="str">
        <f>IF(B9="","",(IF(S9&gt;0,"--",IFERROR(VLOOKUP($K9,受験種別!$A$16:$B$28,2,),0))))</f>
        <v/>
      </c>
      <c r="V9" s="26" t="str">
        <f>IF(B9="","",IF(S9&gt;0,"--",IFERROR(VLOOKUP($M9,受験種別!$A$16:$B$28,2,),0))  )</f>
        <v/>
      </c>
    </row>
    <row r="10" spans="1:24" ht="20.100000000000001" customHeight="1" x14ac:dyDescent="0.15">
      <c r="A10" s="7">
        <v>4</v>
      </c>
      <c r="B10" s="56"/>
      <c r="C10" s="57"/>
      <c r="D10" s="57"/>
      <c r="E10" s="57"/>
      <c r="F10" s="58"/>
      <c r="G10" s="59"/>
      <c r="H10" s="34">
        <f t="shared" si="0"/>
        <v>0</v>
      </c>
      <c r="I10" s="66"/>
      <c r="J10" s="83" t="str">
        <f t="shared" si="1"/>
        <v/>
      </c>
      <c r="K10" s="79"/>
      <c r="L10" s="73" t="str">
        <f t="shared" si="2"/>
        <v/>
      </c>
      <c r="M10" s="72"/>
      <c r="N10" s="74" t="str">
        <f t="shared" si="3"/>
        <v/>
      </c>
      <c r="P10" s="1" t="str">
        <f t="shared" si="4"/>
        <v/>
      </c>
      <c r="Q10" s="1" t="str">
        <f t="shared" si="5"/>
        <v/>
      </c>
      <c r="R10" s="26">
        <f t="shared" si="6"/>
        <v>0</v>
      </c>
      <c r="S10" s="26">
        <f>IF(B10&lt;&gt;"",IFERROR(VLOOKUP(G10,受験種別!$A$2:$B$6,2,),0),0)</f>
        <v>0</v>
      </c>
      <c r="T10" s="26" t="str">
        <f>IF(B10&lt;&gt;"",IFERROR(VLOOKUP(I10,受験種別!$A$8:$B$8,2,),""),"")</f>
        <v/>
      </c>
      <c r="U10" s="26" t="str">
        <f>IF(B10="","",(IF(S10&gt;0,"--",IFERROR(VLOOKUP($K10,受験種別!$A$16:$B$28,2,),0))))</f>
        <v/>
      </c>
      <c r="V10" s="26" t="str">
        <f>IF(B10="","",IF(S10&gt;0,"--",IFERROR(VLOOKUP($M10,受験種別!$A$16:$B$28,2,),0))  )</f>
        <v/>
      </c>
    </row>
    <row r="11" spans="1:24" ht="19.5" customHeight="1" x14ac:dyDescent="0.15">
      <c r="A11" s="7">
        <v>5</v>
      </c>
      <c r="B11" s="56"/>
      <c r="C11" s="57"/>
      <c r="D11" s="57"/>
      <c r="E11" s="57"/>
      <c r="F11" s="58"/>
      <c r="G11" s="59"/>
      <c r="H11" s="34">
        <f t="shared" si="0"/>
        <v>0</v>
      </c>
      <c r="I11" s="66"/>
      <c r="J11" s="83" t="str">
        <f t="shared" si="1"/>
        <v/>
      </c>
      <c r="K11" s="79"/>
      <c r="L11" s="73" t="str">
        <f t="shared" si="2"/>
        <v/>
      </c>
      <c r="M11" s="72"/>
      <c r="N11" s="74" t="str">
        <f t="shared" si="3"/>
        <v/>
      </c>
      <c r="P11" s="1" t="str">
        <f t="shared" si="4"/>
        <v/>
      </c>
      <c r="Q11" s="1" t="str">
        <f t="shared" si="5"/>
        <v/>
      </c>
      <c r="R11" s="26">
        <f t="shared" si="6"/>
        <v>0</v>
      </c>
      <c r="S11" s="26">
        <f>IF(B11&lt;&gt;"",IFERROR(VLOOKUP(G11,受験種別!$A$2:$B$6,2,),0),0)</f>
        <v>0</v>
      </c>
      <c r="T11" s="26" t="str">
        <f>IF(B11&lt;&gt;"",IFERROR(VLOOKUP(I11,受験種別!$A$8:$B$8,2,),""),"")</f>
        <v/>
      </c>
      <c r="U11" s="26" t="str">
        <f>IF(B11="","",(IF(S11&gt;0,"--",IFERROR(VLOOKUP($K11,受験種別!$A$16:$B$28,2,),0))))</f>
        <v/>
      </c>
      <c r="V11" s="26" t="str">
        <f>IF(B11="","",IF(S11&gt;0,"--",IFERROR(VLOOKUP($M11,受験種別!$A$16:$B$28,2,),0))  )</f>
        <v/>
      </c>
    </row>
    <row r="12" spans="1:24" ht="20.100000000000001" customHeight="1" x14ac:dyDescent="0.15">
      <c r="A12" s="7">
        <v>6</v>
      </c>
      <c r="B12" s="56"/>
      <c r="C12" s="57"/>
      <c r="D12" s="57"/>
      <c r="E12" s="57"/>
      <c r="F12" s="58"/>
      <c r="G12" s="59"/>
      <c r="H12" s="34">
        <f t="shared" si="0"/>
        <v>0</v>
      </c>
      <c r="I12" s="66"/>
      <c r="J12" s="83" t="str">
        <f t="shared" si="1"/>
        <v/>
      </c>
      <c r="K12" s="79"/>
      <c r="L12" s="73" t="str">
        <f t="shared" si="2"/>
        <v/>
      </c>
      <c r="M12" s="72"/>
      <c r="N12" s="74" t="str">
        <f t="shared" si="3"/>
        <v/>
      </c>
      <c r="P12" s="1" t="str">
        <f t="shared" si="4"/>
        <v/>
      </c>
      <c r="Q12" s="1" t="str">
        <f t="shared" si="5"/>
        <v/>
      </c>
      <c r="R12" s="26">
        <f t="shared" si="6"/>
        <v>0</v>
      </c>
      <c r="S12" s="26">
        <f>IF(B12&lt;&gt;"",IFERROR(VLOOKUP(G12,受験種別!$A$2:$B$6,2,),0),0)</f>
        <v>0</v>
      </c>
      <c r="T12" s="26" t="str">
        <f>IF(B12&lt;&gt;"",IFERROR(VLOOKUP(I12,受験種別!$A$8:$B$8,2,),""),"")</f>
        <v/>
      </c>
      <c r="U12" s="26" t="str">
        <f>IF(B12="","",(IF(S12&gt;0,"--",IFERROR(VLOOKUP($K12,受験種別!$A$16:$B$28,2,),0))))</f>
        <v/>
      </c>
      <c r="V12" s="26" t="str">
        <f>IF(B12="","",IF(S12&gt;0,"--",IFERROR(VLOOKUP($M12,受験種別!$A$16:$B$28,2,),0))  )</f>
        <v/>
      </c>
    </row>
    <row r="13" spans="1:24" ht="20.100000000000001" customHeight="1" x14ac:dyDescent="0.15">
      <c r="A13" s="7">
        <v>7</v>
      </c>
      <c r="B13" s="60"/>
      <c r="C13" s="57"/>
      <c r="D13" s="57"/>
      <c r="E13" s="57"/>
      <c r="F13" s="58"/>
      <c r="G13" s="59"/>
      <c r="H13" s="34">
        <f t="shared" si="0"/>
        <v>0</v>
      </c>
      <c r="I13" s="66"/>
      <c r="J13" s="83" t="str">
        <f>T13</f>
        <v/>
      </c>
      <c r="K13" s="79"/>
      <c r="L13" s="73" t="str">
        <f t="shared" si="2"/>
        <v/>
      </c>
      <c r="M13" s="72"/>
      <c r="N13" s="74" t="str">
        <f t="shared" si="3"/>
        <v/>
      </c>
      <c r="P13" s="1" t="str">
        <f t="shared" si="4"/>
        <v/>
      </c>
      <c r="Q13" s="1" t="str">
        <f t="shared" si="5"/>
        <v/>
      </c>
      <c r="R13" s="26">
        <f t="shared" si="6"/>
        <v>0</v>
      </c>
      <c r="S13" s="26">
        <f>IF(B13&lt;&gt;"",IFERROR(VLOOKUP(G13,受験種別!$A$2:$B$6,2,),0),0)</f>
        <v>0</v>
      </c>
      <c r="T13" s="26" t="str">
        <f>IF(B13&lt;&gt;"",IFERROR(VLOOKUP(I13,受験種別!$A$8:$B$8,2,),""),"")</f>
        <v/>
      </c>
      <c r="U13" s="26" t="str">
        <f>IF(B13="","",(IF(S13&gt;0,"--",IFERROR(VLOOKUP($K13,受験種別!$A$16:$B$28,2,),0))))</f>
        <v/>
      </c>
      <c r="V13" s="26" t="str">
        <f>IF(B13="","",IF(S13&gt;0,"--",IFERROR(VLOOKUP($M13,受験種別!$A$16:$B$28,2,),0))  )</f>
        <v/>
      </c>
    </row>
    <row r="14" spans="1:24" ht="20.100000000000001" customHeight="1" x14ac:dyDescent="0.15">
      <c r="A14" s="7">
        <v>8</v>
      </c>
      <c r="B14" s="60"/>
      <c r="C14" s="57"/>
      <c r="D14" s="57"/>
      <c r="E14" s="57"/>
      <c r="F14" s="58"/>
      <c r="G14" s="59"/>
      <c r="H14" s="34">
        <f t="shared" si="0"/>
        <v>0</v>
      </c>
      <c r="I14" s="66"/>
      <c r="J14" s="83" t="str">
        <f t="shared" si="1"/>
        <v/>
      </c>
      <c r="K14" s="79"/>
      <c r="L14" s="73" t="str">
        <f t="shared" si="2"/>
        <v/>
      </c>
      <c r="M14" s="72"/>
      <c r="N14" s="74" t="str">
        <f t="shared" si="3"/>
        <v/>
      </c>
      <c r="P14" s="1" t="str">
        <f t="shared" si="4"/>
        <v/>
      </c>
      <c r="Q14" s="1" t="str">
        <f t="shared" si="5"/>
        <v/>
      </c>
      <c r="R14" s="26">
        <f t="shared" si="6"/>
        <v>0</v>
      </c>
      <c r="S14" s="26">
        <f>IF(B14&lt;&gt;"",IFERROR(VLOOKUP(G14,受験種別!$A$2:$B$6,2,),0),0)</f>
        <v>0</v>
      </c>
      <c r="T14" s="26" t="str">
        <f>IF(B14&lt;&gt;"",IFERROR(VLOOKUP(I14,受験種別!$A$8:$B$8,2,),""),"")</f>
        <v/>
      </c>
      <c r="U14" s="26" t="str">
        <f>IF(B14="","",(IF(S14&gt;0,"--",IFERROR(VLOOKUP($K14,受験種別!$A$16:$B$28,2,),0))))</f>
        <v/>
      </c>
      <c r="V14" s="26" t="str">
        <f>IF(B14="","",IF(S14&gt;0,"--",IFERROR(VLOOKUP($M14,受験種別!$A$16:$B$28,2,),0))  )</f>
        <v/>
      </c>
    </row>
    <row r="15" spans="1:24" ht="20.100000000000001" customHeight="1" x14ac:dyDescent="0.15">
      <c r="A15" s="7">
        <v>9</v>
      </c>
      <c r="B15" s="60"/>
      <c r="C15" s="57"/>
      <c r="D15" s="57"/>
      <c r="E15" s="57"/>
      <c r="F15" s="58"/>
      <c r="G15" s="59"/>
      <c r="H15" s="34">
        <f t="shared" si="0"/>
        <v>0</v>
      </c>
      <c r="I15" s="66"/>
      <c r="J15" s="83" t="str">
        <f t="shared" si="1"/>
        <v/>
      </c>
      <c r="K15" s="79"/>
      <c r="L15" s="73" t="str">
        <f t="shared" si="2"/>
        <v/>
      </c>
      <c r="M15" s="72"/>
      <c r="N15" s="74" t="str">
        <f t="shared" si="3"/>
        <v/>
      </c>
      <c r="P15" s="1" t="str">
        <f t="shared" si="4"/>
        <v/>
      </c>
      <c r="Q15" s="1" t="str">
        <f t="shared" si="5"/>
        <v/>
      </c>
      <c r="R15" s="26">
        <f t="shared" si="6"/>
        <v>0</v>
      </c>
      <c r="S15" s="26">
        <f>IF(B15&lt;&gt;"",IFERROR(VLOOKUP(G15,受験種別!$A$2:$B$6,2,),0),0)</f>
        <v>0</v>
      </c>
      <c r="T15" s="26" t="str">
        <f>IF(B15&lt;&gt;"",IFERROR(VLOOKUP(I15,受験種別!$A$8:$B$8,2,),""),"")</f>
        <v/>
      </c>
      <c r="U15" s="26" t="str">
        <f>IF(B15="","",(IF(S15&gt;0,"--",IFERROR(VLOOKUP($K15,受験種別!$A$16:$B$28,2,),0))))</f>
        <v/>
      </c>
      <c r="V15" s="26" t="str">
        <f>IF(B15="","",IF(S15&gt;0,"--",IFERROR(VLOOKUP($M15,受験種別!$A$16:$B$28,2,),0))  )</f>
        <v/>
      </c>
    </row>
    <row r="16" spans="1:24" ht="20.100000000000001" customHeight="1" x14ac:dyDescent="0.15">
      <c r="A16" s="7">
        <v>10</v>
      </c>
      <c r="B16" s="60"/>
      <c r="C16" s="57"/>
      <c r="D16" s="57"/>
      <c r="E16" s="57"/>
      <c r="F16" s="61"/>
      <c r="G16" s="59"/>
      <c r="H16" s="34">
        <f t="shared" si="0"/>
        <v>0</v>
      </c>
      <c r="I16" s="66"/>
      <c r="J16" s="83" t="str">
        <f t="shared" si="1"/>
        <v/>
      </c>
      <c r="K16" s="79"/>
      <c r="L16" s="73" t="str">
        <f t="shared" si="2"/>
        <v/>
      </c>
      <c r="M16" s="72"/>
      <c r="N16" s="74" t="str">
        <f t="shared" si="3"/>
        <v/>
      </c>
      <c r="P16" s="1" t="str">
        <f t="shared" si="4"/>
        <v/>
      </c>
      <c r="Q16" s="1" t="str">
        <f t="shared" si="5"/>
        <v/>
      </c>
      <c r="R16" s="26">
        <f t="shared" si="6"/>
        <v>0</v>
      </c>
      <c r="S16" s="26">
        <f>IF(B16&lt;&gt;"",IFERROR(VLOOKUP(G16,受験種別!$A$2:$B$6,2,),0),0)</f>
        <v>0</v>
      </c>
      <c r="T16" s="26" t="str">
        <f>IF(B16&lt;&gt;"",IFERROR(VLOOKUP(I16,受験種別!$A$8:$B$8,2,),""),"")</f>
        <v/>
      </c>
      <c r="U16" s="26" t="str">
        <f>IF(B16="","",(IF(S16&gt;0,"--",IFERROR(VLOOKUP($K16,受験種別!$A$16:$B$28,2,),0))))</f>
        <v/>
      </c>
      <c r="V16" s="26" t="str">
        <f>IF(B16="","",IF(S16&gt;0,"--",IFERROR(VLOOKUP($M16,受験種別!$A$16:$B$28,2,),0))  )</f>
        <v/>
      </c>
    </row>
    <row r="17" spans="1:22" ht="20.100000000000001" customHeight="1" x14ac:dyDescent="0.15">
      <c r="A17" s="7">
        <v>11</v>
      </c>
      <c r="B17" s="60"/>
      <c r="C17" s="57"/>
      <c r="D17" s="57"/>
      <c r="E17" s="57"/>
      <c r="F17" s="61"/>
      <c r="G17" s="59"/>
      <c r="H17" s="34">
        <f t="shared" si="0"/>
        <v>0</v>
      </c>
      <c r="I17" s="66"/>
      <c r="J17" s="83" t="str">
        <f t="shared" si="1"/>
        <v/>
      </c>
      <c r="K17" s="79"/>
      <c r="L17" s="73" t="str">
        <f t="shared" si="2"/>
        <v/>
      </c>
      <c r="M17" s="72"/>
      <c r="N17" s="74" t="str">
        <f t="shared" si="3"/>
        <v/>
      </c>
      <c r="P17" s="1" t="str">
        <f t="shared" si="4"/>
        <v/>
      </c>
      <c r="Q17" s="1" t="str">
        <f t="shared" si="5"/>
        <v/>
      </c>
      <c r="R17" s="26">
        <f t="shared" si="6"/>
        <v>0</v>
      </c>
      <c r="S17" s="26">
        <f>IF(B17&lt;&gt;"",IFERROR(VLOOKUP(G17,受験種別!$A$2:$B$6,2,),0),0)</f>
        <v>0</v>
      </c>
      <c r="T17" s="26" t="str">
        <f>IF(B17&lt;&gt;"",IFERROR(VLOOKUP(I17,受験種別!$A$8:$B$8,2,),""),"")</f>
        <v/>
      </c>
      <c r="U17" s="26" t="str">
        <f>IF(B17="","",(IF(S17&gt;0,"--",IFERROR(VLOOKUP($K17,受験種別!$A$16:$B$28,2,),0))))</f>
        <v/>
      </c>
      <c r="V17" s="26" t="str">
        <f>IF(B17="","",IF(S17&gt;0,"--",IFERROR(VLOOKUP($M17,受験種別!$A$16:$B$28,2,),0))  )</f>
        <v/>
      </c>
    </row>
    <row r="18" spans="1:22" ht="20.100000000000001" customHeight="1" x14ac:dyDescent="0.15">
      <c r="A18" s="7">
        <v>12</v>
      </c>
      <c r="B18" s="60"/>
      <c r="C18" s="57"/>
      <c r="D18" s="57"/>
      <c r="E18" s="57"/>
      <c r="F18" s="61"/>
      <c r="G18" s="59"/>
      <c r="H18" s="34">
        <f t="shared" si="0"/>
        <v>0</v>
      </c>
      <c r="I18" s="66"/>
      <c r="J18" s="83" t="str">
        <f t="shared" si="1"/>
        <v/>
      </c>
      <c r="K18" s="79"/>
      <c r="L18" s="73" t="str">
        <f t="shared" si="2"/>
        <v/>
      </c>
      <c r="M18" s="72"/>
      <c r="N18" s="74" t="str">
        <f t="shared" si="3"/>
        <v/>
      </c>
      <c r="P18" s="1" t="str">
        <f t="shared" si="4"/>
        <v/>
      </c>
      <c r="Q18" s="1" t="str">
        <f t="shared" si="5"/>
        <v/>
      </c>
      <c r="R18" s="26">
        <f t="shared" si="6"/>
        <v>0</v>
      </c>
      <c r="S18" s="26">
        <f>IF(B18&lt;&gt;"",IFERROR(VLOOKUP(G18,受験種別!$A$2:$B$6,2,),0),0)</f>
        <v>0</v>
      </c>
      <c r="T18" s="26" t="str">
        <f>IF(B18&lt;&gt;"",IFERROR(VLOOKUP(I18,受験種別!$A$8:$B$8,2,),""),"")</f>
        <v/>
      </c>
      <c r="U18" s="26" t="str">
        <f>IF(B18="","",(IF(S18&gt;0,"--",IFERROR(VLOOKUP($K18,受験種別!$A$16:$B$28,2,),0))))</f>
        <v/>
      </c>
      <c r="V18" s="26" t="str">
        <f>IF(B18="","",IF(S18&gt;0,"--",IFERROR(VLOOKUP($M18,受験種別!$A$16:$B$28,2,),0))  )</f>
        <v/>
      </c>
    </row>
    <row r="19" spans="1:22" ht="20.100000000000001" customHeight="1" x14ac:dyDescent="0.15">
      <c r="A19" s="7">
        <v>13</v>
      </c>
      <c r="B19" s="60"/>
      <c r="C19" s="57"/>
      <c r="D19" s="57"/>
      <c r="E19" s="57"/>
      <c r="F19" s="61"/>
      <c r="G19" s="59"/>
      <c r="H19" s="34">
        <f t="shared" si="0"/>
        <v>0</v>
      </c>
      <c r="I19" s="66"/>
      <c r="J19" s="83" t="str">
        <f t="shared" si="1"/>
        <v/>
      </c>
      <c r="K19" s="79"/>
      <c r="L19" s="73" t="str">
        <f t="shared" si="2"/>
        <v/>
      </c>
      <c r="M19" s="72"/>
      <c r="N19" s="74" t="str">
        <f t="shared" si="3"/>
        <v/>
      </c>
      <c r="P19" s="1" t="str">
        <f t="shared" si="4"/>
        <v/>
      </c>
      <c r="Q19" s="1" t="str">
        <f t="shared" si="5"/>
        <v/>
      </c>
      <c r="R19" s="26">
        <f t="shared" si="6"/>
        <v>0</v>
      </c>
      <c r="S19" s="26">
        <f>IF(B19&lt;&gt;"",IFERROR(VLOOKUP(G19,受験種別!$A$2:$B$6,2,),0),0)</f>
        <v>0</v>
      </c>
      <c r="T19" s="26" t="str">
        <f>IF(B19&lt;&gt;"",IFERROR(VLOOKUP(I19,受験種別!$A$8:$B$8,2,),""),"")</f>
        <v/>
      </c>
      <c r="U19" s="26" t="str">
        <f>IF(B19="","",(IF(S19&gt;0,"--",IFERROR(VLOOKUP($K19,受験種別!$A$16:$B$28,2,),0))))</f>
        <v/>
      </c>
      <c r="V19" s="26" t="str">
        <f>IF(B19="","",IF(S19&gt;0,"--",IFERROR(VLOOKUP($M19,受験種別!$A$16:$B$28,2,),0))  )</f>
        <v/>
      </c>
    </row>
    <row r="20" spans="1:22" ht="20.100000000000001" customHeight="1" x14ac:dyDescent="0.15">
      <c r="A20" s="7">
        <v>14</v>
      </c>
      <c r="B20" s="60"/>
      <c r="C20" s="57"/>
      <c r="D20" s="57"/>
      <c r="E20" s="57"/>
      <c r="F20" s="61"/>
      <c r="G20" s="59"/>
      <c r="H20" s="34">
        <f t="shared" si="0"/>
        <v>0</v>
      </c>
      <c r="I20" s="66"/>
      <c r="J20" s="83" t="str">
        <f t="shared" si="1"/>
        <v/>
      </c>
      <c r="K20" s="79"/>
      <c r="L20" s="73" t="str">
        <f t="shared" si="2"/>
        <v/>
      </c>
      <c r="M20" s="72"/>
      <c r="N20" s="74" t="str">
        <f t="shared" si="3"/>
        <v/>
      </c>
      <c r="P20" s="1" t="str">
        <f t="shared" si="4"/>
        <v/>
      </c>
      <c r="Q20" s="1" t="str">
        <f t="shared" si="5"/>
        <v/>
      </c>
      <c r="R20" s="26">
        <f t="shared" si="6"/>
        <v>0</v>
      </c>
      <c r="S20" s="26">
        <f>IF(B20&lt;&gt;"",IFERROR(VLOOKUP(G20,受験種別!$A$2:$B$6,2,),0),0)</f>
        <v>0</v>
      </c>
      <c r="T20" s="26" t="str">
        <f>IF(B20&lt;&gt;"",IFERROR(VLOOKUP(I20,受験種別!$A$8:$B$8,2,),""),"")</f>
        <v/>
      </c>
      <c r="U20" s="26" t="str">
        <f>IF(B20="","",(IF(S20&gt;0,"--",IFERROR(VLOOKUP($K20,受験種別!$A$16:$B$28,2,),0))))</f>
        <v/>
      </c>
      <c r="V20" s="26" t="str">
        <f>IF(B20="","",IF(S20&gt;0,"--",IFERROR(VLOOKUP($M20,受験種別!$A$16:$B$28,2,),0))  )</f>
        <v/>
      </c>
    </row>
    <row r="21" spans="1:22" ht="20.100000000000001" customHeight="1" x14ac:dyDescent="0.15">
      <c r="A21" s="7">
        <v>15</v>
      </c>
      <c r="B21" s="60"/>
      <c r="C21" s="57"/>
      <c r="D21" s="57"/>
      <c r="E21" s="57"/>
      <c r="F21" s="61"/>
      <c r="G21" s="59"/>
      <c r="H21" s="34">
        <f t="shared" si="0"/>
        <v>0</v>
      </c>
      <c r="I21" s="66"/>
      <c r="J21" s="83" t="str">
        <f t="shared" si="1"/>
        <v/>
      </c>
      <c r="K21" s="79"/>
      <c r="L21" s="73" t="str">
        <f t="shared" si="2"/>
        <v/>
      </c>
      <c r="M21" s="72"/>
      <c r="N21" s="74" t="str">
        <f t="shared" si="3"/>
        <v/>
      </c>
      <c r="P21" s="1" t="str">
        <f t="shared" si="4"/>
        <v/>
      </c>
      <c r="Q21" s="1" t="str">
        <f t="shared" si="5"/>
        <v/>
      </c>
      <c r="R21" s="26">
        <f t="shared" si="6"/>
        <v>0</v>
      </c>
      <c r="S21" s="26">
        <f>IF(B21&lt;&gt;"",IFERROR(VLOOKUP(G21,受験種別!$A$2:$B$6,2,),0),0)</f>
        <v>0</v>
      </c>
      <c r="T21" s="26" t="str">
        <f>IF(B21&lt;&gt;"",IFERROR(VLOOKUP(I21,受験種別!$A$8:$B$8,2,),""),"")</f>
        <v/>
      </c>
      <c r="U21" s="26" t="str">
        <f>IF(B21="","",(IF(S21&gt;0,"--",IFERROR(VLOOKUP($K21,受験種別!$A$16:$B$28,2,),0))))</f>
        <v/>
      </c>
      <c r="V21" s="26" t="str">
        <f>IF(B21="","",IF(S21&gt;0,"--",IFERROR(VLOOKUP($M21,受験種別!$A$16:$B$28,2,),0))  )</f>
        <v/>
      </c>
    </row>
    <row r="22" spans="1:22" ht="20.100000000000001" customHeight="1" x14ac:dyDescent="0.15">
      <c r="A22" s="7">
        <v>16</v>
      </c>
      <c r="B22" s="60"/>
      <c r="C22" s="57"/>
      <c r="D22" s="57"/>
      <c r="E22" s="57"/>
      <c r="F22" s="61"/>
      <c r="G22" s="59"/>
      <c r="H22" s="34">
        <f t="shared" si="0"/>
        <v>0</v>
      </c>
      <c r="I22" s="66"/>
      <c r="J22" s="83" t="str">
        <f t="shared" si="1"/>
        <v/>
      </c>
      <c r="K22" s="79"/>
      <c r="L22" s="73" t="str">
        <f t="shared" si="2"/>
        <v/>
      </c>
      <c r="M22" s="72"/>
      <c r="N22" s="74" t="str">
        <f t="shared" si="3"/>
        <v/>
      </c>
      <c r="P22" s="1" t="str">
        <f t="shared" si="4"/>
        <v/>
      </c>
      <c r="Q22" s="1" t="str">
        <f t="shared" si="5"/>
        <v/>
      </c>
      <c r="R22" s="26">
        <f t="shared" si="6"/>
        <v>0</v>
      </c>
      <c r="S22" s="26">
        <f>IF(B22&lt;&gt;"",IFERROR(VLOOKUP(G22,受験種別!$A$2:$B$6,2,),0),0)</f>
        <v>0</v>
      </c>
      <c r="T22" s="26" t="str">
        <f>IF(B22&lt;&gt;"",IFERROR(VLOOKUP(I22,受験種別!$A$8:$B$8,2,),""),"")</f>
        <v/>
      </c>
      <c r="U22" s="26" t="str">
        <f>IF(B22="","",(IF(S22&gt;0,"--",IFERROR(VLOOKUP($K22,受験種別!$A$16:$B$28,2,),0))))</f>
        <v/>
      </c>
      <c r="V22" s="26" t="str">
        <f>IF(B22="","",IF(S22&gt;0,"--",IFERROR(VLOOKUP($M22,受験種別!$A$16:$B$28,2,),0))  )</f>
        <v/>
      </c>
    </row>
    <row r="23" spans="1:22" ht="20.100000000000001" customHeight="1" x14ac:dyDescent="0.15">
      <c r="A23" s="7">
        <v>17</v>
      </c>
      <c r="B23" s="60"/>
      <c r="C23" s="57"/>
      <c r="D23" s="57"/>
      <c r="E23" s="57"/>
      <c r="F23" s="61"/>
      <c r="G23" s="59"/>
      <c r="H23" s="34">
        <f t="shared" si="0"/>
        <v>0</v>
      </c>
      <c r="I23" s="66"/>
      <c r="J23" s="83" t="str">
        <f t="shared" si="1"/>
        <v/>
      </c>
      <c r="K23" s="79"/>
      <c r="L23" s="73" t="str">
        <f t="shared" si="2"/>
        <v/>
      </c>
      <c r="M23" s="72"/>
      <c r="N23" s="74" t="str">
        <f t="shared" si="3"/>
        <v/>
      </c>
      <c r="P23" s="1" t="str">
        <f t="shared" si="4"/>
        <v/>
      </c>
      <c r="Q23" s="1" t="str">
        <f t="shared" si="5"/>
        <v/>
      </c>
      <c r="R23" s="26">
        <f t="shared" si="6"/>
        <v>0</v>
      </c>
      <c r="S23" s="26">
        <f>IF(B23&lt;&gt;"",IFERROR(VLOOKUP(G23,受験種別!$A$2:$B$6,2,),0),0)</f>
        <v>0</v>
      </c>
      <c r="T23" s="26" t="str">
        <f>IF(B23&lt;&gt;"",IFERROR(VLOOKUP(I23,受験種別!$A$8:$B$8,2,),""),"")</f>
        <v/>
      </c>
      <c r="U23" s="26" t="str">
        <f>IF(B23="","",(IF(S23&gt;0,"--",IFERROR(VLOOKUP($K23,受験種別!$A$16:$B$28,2,),0))))</f>
        <v/>
      </c>
      <c r="V23" s="26" t="str">
        <f>IF(B23="","",IF(S23&gt;0,"--",IFERROR(VLOOKUP($M23,受験種別!$A$16:$B$28,2,),0))  )</f>
        <v/>
      </c>
    </row>
    <row r="24" spans="1:22" ht="20.100000000000001" customHeight="1" x14ac:dyDescent="0.15">
      <c r="A24" s="7">
        <v>18</v>
      </c>
      <c r="B24" s="60"/>
      <c r="C24" s="57"/>
      <c r="D24" s="57"/>
      <c r="E24" s="57"/>
      <c r="F24" s="61"/>
      <c r="G24" s="59"/>
      <c r="H24" s="34">
        <f t="shared" si="0"/>
        <v>0</v>
      </c>
      <c r="I24" s="66"/>
      <c r="J24" s="83" t="str">
        <f t="shared" si="1"/>
        <v/>
      </c>
      <c r="K24" s="79"/>
      <c r="L24" s="73" t="str">
        <f t="shared" si="2"/>
        <v/>
      </c>
      <c r="M24" s="72"/>
      <c r="N24" s="74" t="str">
        <f t="shared" si="3"/>
        <v/>
      </c>
      <c r="P24" s="1" t="str">
        <f t="shared" si="4"/>
        <v/>
      </c>
      <c r="Q24" s="1" t="str">
        <f t="shared" si="5"/>
        <v/>
      </c>
      <c r="R24" s="26">
        <f t="shared" si="6"/>
        <v>0</v>
      </c>
      <c r="S24" s="26">
        <f>IF(B24&lt;&gt;"",IFERROR(VLOOKUP(G24,受験種別!$A$2:$B$6,2,),0),0)</f>
        <v>0</v>
      </c>
      <c r="T24" s="26" t="str">
        <f>IF(B24&lt;&gt;"",IFERROR(VLOOKUP(I24,受験種別!$A$8:$B$8,2,),""),"")</f>
        <v/>
      </c>
      <c r="U24" s="26" t="str">
        <f>IF(B24="","",(IF(S24&gt;0,"--",IFERROR(VLOOKUP($K24,受験種別!$A$16:$B$28,2,),0))))</f>
        <v/>
      </c>
      <c r="V24" s="26" t="str">
        <f>IF(B24="","",IF(S24&gt;0,"--",IFERROR(VLOOKUP($M24,受験種別!$A$16:$B$28,2,),0))  )</f>
        <v/>
      </c>
    </row>
    <row r="25" spans="1:22" ht="20.100000000000001" customHeight="1" x14ac:dyDescent="0.15">
      <c r="A25" s="7">
        <v>19</v>
      </c>
      <c r="B25" s="60"/>
      <c r="C25" s="57"/>
      <c r="D25" s="57"/>
      <c r="E25" s="57"/>
      <c r="F25" s="61"/>
      <c r="G25" s="59"/>
      <c r="H25" s="34">
        <f t="shared" si="0"/>
        <v>0</v>
      </c>
      <c r="I25" s="66"/>
      <c r="J25" s="83" t="str">
        <f t="shared" si="1"/>
        <v/>
      </c>
      <c r="K25" s="79"/>
      <c r="L25" s="73" t="str">
        <f t="shared" si="2"/>
        <v/>
      </c>
      <c r="M25" s="72"/>
      <c r="N25" s="74" t="str">
        <f t="shared" si="3"/>
        <v/>
      </c>
      <c r="P25" s="1" t="str">
        <f t="shared" si="4"/>
        <v/>
      </c>
      <c r="Q25" s="1" t="str">
        <f t="shared" si="5"/>
        <v/>
      </c>
      <c r="R25" s="26">
        <f t="shared" si="6"/>
        <v>0</v>
      </c>
      <c r="S25" s="26">
        <f>IF(B25&lt;&gt;"",IFERROR(VLOOKUP(G25,受験種別!$A$2:$B$6,2,),0),0)</f>
        <v>0</v>
      </c>
      <c r="T25" s="26" t="str">
        <f>IF(B25&lt;&gt;"",IFERROR(VLOOKUP(I25,受験種別!$A$8:$B$8,2,),""),"")</f>
        <v/>
      </c>
      <c r="U25" s="26" t="str">
        <f>IF(B25="","",(IF(S25&gt;0,"--",IFERROR(VLOOKUP($K25,受験種別!$A$16:$B$28,2,),0))))</f>
        <v/>
      </c>
      <c r="V25" s="26" t="str">
        <f>IF(B25="","",IF(S25&gt;0,"--",IFERROR(VLOOKUP($M25,受験種別!$A$16:$B$28,2,),0))  )</f>
        <v/>
      </c>
    </row>
    <row r="26" spans="1:22" ht="20.100000000000001" customHeight="1" x14ac:dyDescent="0.15">
      <c r="A26" s="7">
        <v>20</v>
      </c>
      <c r="B26" s="60"/>
      <c r="C26" s="57"/>
      <c r="D26" s="57"/>
      <c r="E26" s="57"/>
      <c r="F26" s="61"/>
      <c r="G26" s="59"/>
      <c r="H26" s="34">
        <f t="shared" si="0"/>
        <v>0</v>
      </c>
      <c r="I26" s="66"/>
      <c r="J26" s="83" t="str">
        <f t="shared" si="1"/>
        <v/>
      </c>
      <c r="K26" s="79"/>
      <c r="L26" s="73" t="str">
        <f t="shared" si="2"/>
        <v/>
      </c>
      <c r="M26" s="72"/>
      <c r="N26" s="74" t="str">
        <f t="shared" si="3"/>
        <v/>
      </c>
      <c r="P26" s="1" t="str">
        <f t="shared" si="4"/>
        <v/>
      </c>
      <c r="Q26" s="1" t="str">
        <f t="shared" si="5"/>
        <v/>
      </c>
      <c r="R26" s="26">
        <f t="shared" si="6"/>
        <v>0</v>
      </c>
      <c r="S26" s="26">
        <f>IF(B26&lt;&gt;"",IFERROR(VLOOKUP(G26,受験種別!$A$2:$B$6,2,),0),0)</f>
        <v>0</v>
      </c>
      <c r="T26" s="26" t="str">
        <f>IF(B26&lt;&gt;"",IFERROR(VLOOKUP(I26,受験種別!$A$8:$B$8,2,),""),"")</f>
        <v/>
      </c>
      <c r="U26" s="26" t="str">
        <f>IF(B26="","",(IF(S26&gt;0,"--",IFERROR(VLOOKUP($K26,受験種別!$A$16:$B$28,2,),0))))</f>
        <v/>
      </c>
      <c r="V26" s="26" t="str">
        <f>IF(B26="","",IF(S26&gt;0,"--",IFERROR(VLOOKUP($M26,受験種別!$A$16:$B$28,2,),0))  )</f>
        <v/>
      </c>
    </row>
    <row r="27" spans="1:22" ht="20.100000000000001" customHeight="1" x14ac:dyDescent="0.15">
      <c r="A27" s="7">
        <v>21</v>
      </c>
      <c r="B27" s="60"/>
      <c r="C27" s="57"/>
      <c r="D27" s="57"/>
      <c r="E27" s="57"/>
      <c r="F27" s="61"/>
      <c r="G27" s="59"/>
      <c r="H27" s="34">
        <f t="shared" si="0"/>
        <v>0</v>
      </c>
      <c r="I27" s="66"/>
      <c r="J27" s="83" t="str">
        <f t="shared" si="1"/>
        <v/>
      </c>
      <c r="K27" s="79"/>
      <c r="L27" s="73" t="str">
        <f t="shared" si="2"/>
        <v/>
      </c>
      <c r="M27" s="72"/>
      <c r="N27" s="74" t="str">
        <f t="shared" si="3"/>
        <v/>
      </c>
      <c r="P27" s="1" t="str">
        <f t="shared" si="4"/>
        <v/>
      </c>
      <c r="Q27" s="1" t="str">
        <f t="shared" si="5"/>
        <v/>
      </c>
      <c r="R27" s="26">
        <f t="shared" si="6"/>
        <v>0</v>
      </c>
      <c r="S27" s="26">
        <f>IF(B27&lt;&gt;"",IFERROR(VLOOKUP(G27,受験種別!$A$2:$B$6,2,),0),0)</f>
        <v>0</v>
      </c>
      <c r="T27" s="26" t="str">
        <f>IF(B27&lt;&gt;"",IFERROR(VLOOKUP(I27,受験種別!$A$8:$B$8,2,),""),"")</f>
        <v/>
      </c>
      <c r="U27" s="26" t="str">
        <f>IF(B27="","",(IF(S27&gt;0,"--",IFERROR(VLOOKUP($K27,受験種別!$A$16:$B$28,2,),0))))</f>
        <v/>
      </c>
      <c r="V27" s="26" t="str">
        <f>IF(B27="","",IF(S27&gt;0,"--",IFERROR(VLOOKUP($M27,受験種別!$A$16:$B$28,2,),0))  )</f>
        <v/>
      </c>
    </row>
    <row r="28" spans="1:22" ht="20.100000000000001" customHeight="1" x14ac:dyDescent="0.15">
      <c r="A28" s="7">
        <v>22</v>
      </c>
      <c r="B28" s="60"/>
      <c r="C28" s="57"/>
      <c r="D28" s="57"/>
      <c r="E28" s="57"/>
      <c r="F28" s="61"/>
      <c r="G28" s="59"/>
      <c r="H28" s="34">
        <f t="shared" si="0"/>
        <v>0</v>
      </c>
      <c r="I28" s="66"/>
      <c r="J28" s="83" t="str">
        <f t="shared" si="1"/>
        <v/>
      </c>
      <c r="K28" s="79"/>
      <c r="L28" s="73" t="str">
        <f t="shared" si="2"/>
        <v/>
      </c>
      <c r="M28" s="72"/>
      <c r="N28" s="74" t="str">
        <f t="shared" si="3"/>
        <v/>
      </c>
      <c r="P28" s="1" t="str">
        <f t="shared" si="4"/>
        <v/>
      </c>
      <c r="Q28" s="1" t="str">
        <f t="shared" si="5"/>
        <v/>
      </c>
      <c r="R28" s="26">
        <f t="shared" si="6"/>
        <v>0</v>
      </c>
      <c r="S28" s="26">
        <f>IF(B28&lt;&gt;"",IFERROR(VLOOKUP(G28,受験種別!$A$2:$B$6,2,),0),0)</f>
        <v>0</v>
      </c>
      <c r="T28" s="26" t="str">
        <f>IF(B28&lt;&gt;"",IFERROR(VLOOKUP(I28,受験種別!$A$8:$B$8,2,),""),"")</f>
        <v/>
      </c>
      <c r="U28" s="26" t="str">
        <f>IF(B28="","",(IF(S28&gt;0,"--",IFERROR(VLOOKUP($K28,受験種別!$A$16:$B$28,2,),0))))</f>
        <v/>
      </c>
      <c r="V28" s="26" t="str">
        <f>IF(B28="","",IF(S28&gt;0,"--",IFERROR(VLOOKUP($M28,受験種別!$A$16:$B$28,2,),0))  )</f>
        <v/>
      </c>
    </row>
    <row r="29" spans="1:22" ht="20.100000000000001" customHeight="1" x14ac:dyDescent="0.15">
      <c r="A29" s="7">
        <v>23</v>
      </c>
      <c r="B29" s="60"/>
      <c r="C29" s="57"/>
      <c r="D29" s="57"/>
      <c r="E29" s="57"/>
      <c r="F29" s="61"/>
      <c r="G29" s="59"/>
      <c r="H29" s="34">
        <f t="shared" si="0"/>
        <v>0</v>
      </c>
      <c r="I29" s="66"/>
      <c r="J29" s="83" t="str">
        <f t="shared" si="1"/>
        <v/>
      </c>
      <c r="K29" s="79"/>
      <c r="L29" s="73" t="str">
        <f t="shared" si="2"/>
        <v/>
      </c>
      <c r="M29" s="72"/>
      <c r="N29" s="74" t="str">
        <f t="shared" si="3"/>
        <v/>
      </c>
      <c r="P29" s="1" t="str">
        <f t="shared" si="4"/>
        <v/>
      </c>
      <c r="Q29" s="1" t="str">
        <f t="shared" si="5"/>
        <v/>
      </c>
      <c r="R29" s="26">
        <f t="shared" si="6"/>
        <v>0</v>
      </c>
      <c r="S29" s="26">
        <f>IF(B29&lt;&gt;"",IFERROR(VLOOKUP(G29,受験種別!$A$2:$B$6,2,),0),0)</f>
        <v>0</v>
      </c>
      <c r="T29" s="26" t="str">
        <f>IF(B29&lt;&gt;"",IFERROR(VLOOKUP(I29,受験種別!$A$8:$B$8,2,),""),"")</f>
        <v/>
      </c>
      <c r="U29" s="26" t="str">
        <f>IF(B29="","",(IF(S29&gt;0,"--",IFERROR(VLOOKUP($K29,受験種別!$A$16:$B$28,2,),0))))</f>
        <v/>
      </c>
      <c r="V29" s="26" t="str">
        <f>IF(B29="","",IF(S29&gt;0,"--",IFERROR(VLOOKUP($M29,受験種別!$A$16:$B$28,2,),0))  )</f>
        <v/>
      </c>
    </row>
    <row r="30" spans="1:22" ht="20.100000000000001" customHeight="1" x14ac:dyDescent="0.15">
      <c r="A30" s="7">
        <v>24</v>
      </c>
      <c r="B30" s="60"/>
      <c r="C30" s="57"/>
      <c r="D30" s="57"/>
      <c r="E30" s="57"/>
      <c r="F30" s="61"/>
      <c r="G30" s="59"/>
      <c r="H30" s="34">
        <f t="shared" si="0"/>
        <v>0</v>
      </c>
      <c r="I30" s="66"/>
      <c r="J30" s="83" t="str">
        <f t="shared" si="1"/>
        <v/>
      </c>
      <c r="K30" s="79"/>
      <c r="L30" s="73" t="str">
        <f t="shared" si="2"/>
        <v/>
      </c>
      <c r="M30" s="72"/>
      <c r="N30" s="74" t="str">
        <f t="shared" si="3"/>
        <v/>
      </c>
      <c r="P30" s="1" t="str">
        <f t="shared" si="4"/>
        <v/>
      </c>
      <c r="Q30" s="1" t="str">
        <f t="shared" si="5"/>
        <v/>
      </c>
      <c r="R30" s="26">
        <f t="shared" si="6"/>
        <v>0</v>
      </c>
      <c r="S30" s="26">
        <f>IF(B30&lt;&gt;"",IFERROR(VLOOKUP(G30,受験種別!$A$2:$B$6,2,),0),0)</f>
        <v>0</v>
      </c>
      <c r="T30" s="26" t="str">
        <f>IF(B30&lt;&gt;"",IFERROR(VLOOKUP(I30,受験種別!$A$8:$B$8,2,),""),"")</f>
        <v/>
      </c>
      <c r="U30" s="26" t="str">
        <f>IF(B30="","",(IF(S30&gt;0,"--",IFERROR(VLOOKUP($K30,受験種別!$A$16:$B$28,2,),0))))</f>
        <v/>
      </c>
      <c r="V30" s="26" t="str">
        <f>IF(B30="","",IF(S30&gt;0,"--",IFERROR(VLOOKUP($M30,受験種別!$A$16:$B$28,2,),0))  )</f>
        <v/>
      </c>
    </row>
    <row r="31" spans="1:22" ht="20.100000000000001" customHeight="1" x14ac:dyDescent="0.15">
      <c r="A31" s="7">
        <v>25</v>
      </c>
      <c r="B31" s="60"/>
      <c r="C31" s="57"/>
      <c r="D31" s="57"/>
      <c r="E31" s="57"/>
      <c r="F31" s="61"/>
      <c r="G31" s="59"/>
      <c r="H31" s="34">
        <f t="shared" si="0"/>
        <v>0</v>
      </c>
      <c r="I31" s="66"/>
      <c r="J31" s="83" t="str">
        <f t="shared" si="1"/>
        <v/>
      </c>
      <c r="K31" s="79"/>
      <c r="L31" s="73" t="str">
        <f t="shared" si="2"/>
        <v/>
      </c>
      <c r="M31" s="72"/>
      <c r="N31" s="74" t="str">
        <f t="shared" si="3"/>
        <v/>
      </c>
      <c r="P31" s="1" t="str">
        <f t="shared" si="4"/>
        <v/>
      </c>
      <c r="Q31" s="1" t="str">
        <f t="shared" si="5"/>
        <v/>
      </c>
      <c r="R31" s="26">
        <f t="shared" si="6"/>
        <v>0</v>
      </c>
      <c r="S31" s="26">
        <f>IF(B31&lt;&gt;"",IFERROR(VLOOKUP(G31,受験種別!$A$2:$B$6,2,),0),0)</f>
        <v>0</v>
      </c>
      <c r="T31" s="26" t="str">
        <f>IF(B31&lt;&gt;"",IFERROR(VLOOKUP(I31,受験種別!$A$8:$B$8,2,),""),"")</f>
        <v/>
      </c>
      <c r="U31" s="26" t="str">
        <f>IF(B31="","",(IF(S31&gt;0,"--",IFERROR(VLOOKUP($K31,受験種別!$A$16:$B$28,2,),0))))</f>
        <v/>
      </c>
      <c r="V31" s="26" t="str">
        <f>IF(B31="","",IF(S31&gt;0,"--",IFERROR(VLOOKUP($M31,受験種別!$A$16:$B$28,2,),0))  )</f>
        <v/>
      </c>
    </row>
    <row r="32" spans="1:22" ht="20.100000000000001" customHeight="1" x14ac:dyDescent="0.15">
      <c r="A32" s="7">
        <v>26</v>
      </c>
      <c r="B32" s="60"/>
      <c r="C32" s="57"/>
      <c r="D32" s="57"/>
      <c r="E32" s="57"/>
      <c r="F32" s="61"/>
      <c r="G32" s="59"/>
      <c r="H32" s="34">
        <f t="shared" si="0"/>
        <v>0</v>
      </c>
      <c r="I32" s="66"/>
      <c r="J32" s="83" t="str">
        <f t="shared" si="1"/>
        <v/>
      </c>
      <c r="K32" s="79"/>
      <c r="L32" s="73" t="str">
        <f t="shared" si="2"/>
        <v/>
      </c>
      <c r="M32" s="72"/>
      <c r="N32" s="74" t="str">
        <f t="shared" si="3"/>
        <v/>
      </c>
      <c r="P32" s="1" t="str">
        <f t="shared" si="4"/>
        <v/>
      </c>
      <c r="Q32" s="1" t="str">
        <f t="shared" si="5"/>
        <v/>
      </c>
      <c r="R32" s="26">
        <f t="shared" si="6"/>
        <v>0</v>
      </c>
      <c r="S32" s="26">
        <f>IF(B32&lt;&gt;"",IFERROR(VLOOKUP(G32,受験種別!$A$2:$B$6,2,),0),0)</f>
        <v>0</v>
      </c>
      <c r="T32" s="26" t="str">
        <f>IF(B32&lt;&gt;"",IFERROR(VLOOKUP(I32,受験種別!$A$8:$B$8,2,),""),"")</f>
        <v/>
      </c>
      <c r="U32" s="26" t="str">
        <f>IF(B32="","",(IF(S32&gt;0,"--",IFERROR(VLOOKUP($K32,受験種別!$A$16:$B$28,2,),0))))</f>
        <v/>
      </c>
      <c r="V32" s="26" t="str">
        <f>IF(B32="","",IF(S32&gt;0,"--",IFERROR(VLOOKUP($M32,受験種別!$A$16:$B$28,2,),0))  )</f>
        <v/>
      </c>
    </row>
    <row r="33" spans="1:22" ht="20.100000000000001" customHeight="1" x14ac:dyDescent="0.15">
      <c r="A33" s="7">
        <v>27</v>
      </c>
      <c r="B33" s="60"/>
      <c r="C33" s="57"/>
      <c r="D33" s="57"/>
      <c r="E33" s="57"/>
      <c r="F33" s="61"/>
      <c r="G33" s="59"/>
      <c r="H33" s="34">
        <f t="shared" si="0"/>
        <v>0</v>
      </c>
      <c r="I33" s="66"/>
      <c r="J33" s="83" t="str">
        <f t="shared" si="1"/>
        <v/>
      </c>
      <c r="K33" s="79"/>
      <c r="L33" s="73" t="str">
        <f t="shared" si="2"/>
        <v/>
      </c>
      <c r="M33" s="72"/>
      <c r="N33" s="74" t="str">
        <f t="shared" si="3"/>
        <v/>
      </c>
      <c r="P33" s="1" t="str">
        <f t="shared" si="4"/>
        <v/>
      </c>
      <c r="Q33" s="1" t="str">
        <f t="shared" si="5"/>
        <v/>
      </c>
      <c r="R33" s="26">
        <f t="shared" si="6"/>
        <v>0</v>
      </c>
      <c r="S33" s="26">
        <f>IF(B33&lt;&gt;"",IFERROR(VLOOKUP(G33,受験種別!$A$2:$B$6,2,),0),0)</f>
        <v>0</v>
      </c>
      <c r="T33" s="26" t="str">
        <f>IF(B33&lt;&gt;"",IFERROR(VLOOKUP(I33,受験種別!$A$8:$B$8,2,),""),"")</f>
        <v/>
      </c>
      <c r="U33" s="26" t="str">
        <f>IF(B33="","",(IF(S33&gt;0,"--",IFERROR(VLOOKUP($K33,受験種別!$A$16:$B$28,2,),0))))</f>
        <v/>
      </c>
      <c r="V33" s="26" t="str">
        <f>IF(B33="","",IF(S33&gt;0,"--",IFERROR(VLOOKUP($M33,受験種別!$A$16:$B$28,2,),0))  )</f>
        <v/>
      </c>
    </row>
    <row r="34" spans="1:22" ht="20.100000000000001" customHeight="1" x14ac:dyDescent="0.15">
      <c r="A34" s="7">
        <v>28</v>
      </c>
      <c r="B34" s="60"/>
      <c r="C34" s="57"/>
      <c r="D34" s="57"/>
      <c r="E34" s="57"/>
      <c r="F34" s="61"/>
      <c r="G34" s="59"/>
      <c r="H34" s="34">
        <f t="shared" si="0"/>
        <v>0</v>
      </c>
      <c r="I34" s="66"/>
      <c r="J34" s="83" t="str">
        <f t="shared" si="1"/>
        <v/>
      </c>
      <c r="K34" s="79"/>
      <c r="L34" s="73" t="str">
        <f t="shared" si="2"/>
        <v/>
      </c>
      <c r="M34" s="72"/>
      <c r="N34" s="74" t="str">
        <f t="shared" si="3"/>
        <v/>
      </c>
      <c r="P34" s="1" t="str">
        <f t="shared" si="4"/>
        <v/>
      </c>
      <c r="Q34" s="1" t="str">
        <f t="shared" si="5"/>
        <v/>
      </c>
      <c r="R34" s="26">
        <f t="shared" si="6"/>
        <v>0</v>
      </c>
      <c r="S34" s="26">
        <f>IF(B34&lt;&gt;"",IFERROR(VLOOKUP(G34,受験種別!$A$2:$B$6,2,),0),0)</f>
        <v>0</v>
      </c>
      <c r="T34" s="26" t="str">
        <f>IF(B34&lt;&gt;"",IFERROR(VLOOKUP(I34,受験種別!$A$8:$B$8,2,),""),"")</f>
        <v/>
      </c>
      <c r="U34" s="26" t="str">
        <f>IF(B34="","",(IF(S34&gt;0,"--",IFERROR(VLOOKUP($K34,受験種別!$A$16:$B$28,2,),0))))</f>
        <v/>
      </c>
      <c r="V34" s="26" t="str">
        <f>IF(B34="","",IF(S34&gt;0,"--",IFERROR(VLOOKUP($M34,受験種別!$A$16:$B$28,2,),0))  )</f>
        <v/>
      </c>
    </row>
    <row r="35" spans="1:22" ht="20.100000000000001" customHeight="1" x14ac:dyDescent="0.15">
      <c r="A35" s="7">
        <v>29</v>
      </c>
      <c r="B35" s="60"/>
      <c r="C35" s="57"/>
      <c r="D35" s="57"/>
      <c r="E35" s="57"/>
      <c r="F35" s="61"/>
      <c r="G35" s="59"/>
      <c r="H35" s="34">
        <f t="shared" si="0"/>
        <v>0</v>
      </c>
      <c r="I35" s="66"/>
      <c r="J35" s="83" t="str">
        <f t="shared" si="1"/>
        <v/>
      </c>
      <c r="K35" s="79"/>
      <c r="L35" s="73" t="str">
        <f t="shared" si="2"/>
        <v/>
      </c>
      <c r="M35" s="72"/>
      <c r="N35" s="74" t="str">
        <f t="shared" si="3"/>
        <v/>
      </c>
      <c r="P35" s="1" t="str">
        <f t="shared" si="4"/>
        <v/>
      </c>
      <c r="Q35" s="1" t="str">
        <f t="shared" si="5"/>
        <v/>
      </c>
      <c r="R35" s="26">
        <f t="shared" si="6"/>
        <v>0</v>
      </c>
      <c r="S35" s="26">
        <f>IF(B35&lt;&gt;"",IFERROR(VLOOKUP(G35,受験種別!$A$2:$B$6,2,),0),0)</f>
        <v>0</v>
      </c>
      <c r="T35" s="26" t="str">
        <f>IF(B35&lt;&gt;"",IFERROR(VLOOKUP(I35,受験種別!$A$8:$B$8,2,),""),"")</f>
        <v/>
      </c>
      <c r="U35" s="26" t="str">
        <f>IF(B35="","",(IF(S35&gt;0,"--",IFERROR(VLOOKUP($K35,受験種別!$A$16:$B$28,2,),0))))</f>
        <v/>
      </c>
      <c r="V35" s="26" t="str">
        <f>IF(B35="","",IF(S35&gt;0,"--",IFERROR(VLOOKUP($M35,受験種別!$A$16:$B$28,2,),0))  )</f>
        <v/>
      </c>
    </row>
    <row r="36" spans="1:22" ht="20.100000000000001" customHeight="1" x14ac:dyDescent="0.15">
      <c r="A36" s="7">
        <v>30</v>
      </c>
      <c r="B36" s="60"/>
      <c r="C36" s="57"/>
      <c r="D36" s="57"/>
      <c r="E36" s="57"/>
      <c r="F36" s="61"/>
      <c r="G36" s="59"/>
      <c r="H36" s="34">
        <f t="shared" si="0"/>
        <v>0</v>
      </c>
      <c r="I36" s="66"/>
      <c r="J36" s="83" t="str">
        <f t="shared" si="1"/>
        <v/>
      </c>
      <c r="K36" s="79"/>
      <c r="L36" s="73" t="str">
        <f t="shared" si="2"/>
        <v/>
      </c>
      <c r="M36" s="72"/>
      <c r="N36" s="74" t="str">
        <f t="shared" si="3"/>
        <v/>
      </c>
      <c r="P36" s="1" t="str">
        <f t="shared" si="4"/>
        <v/>
      </c>
      <c r="Q36" s="1" t="str">
        <f t="shared" si="5"/>
        <v/>
      </c>
      <c r="R36" s="26">
        <f t="shared" si="6"/>
        <v>0</v>
      </c>
      <c r="S36" s="26">
        <f>IF(B36&lt;&gt;"",IFERROR(VLOOKUP(G36,受験種別!$A$2:$B$6,2,),0),0)</f>
        <v>0</v>
      </c>
      <c r="T36" s="26" t="str">
        <f>IF(B36&lt;&gt;"",IFERROR(VLOOKUP(I36,受験種別!$A$8:$B$8,2,),""),"")</f>
        <v/>
      </c>
      <c r="U36" s="26" t="str">
        <f>IF(B36="","",(IF(S36&gt;0,"--",IFERROR(VLOOKUP($K36,受験種別!$A$16:$B$28,2,),0))))</f>
        <v/>
      </c>
      <c r="V36" s="26" t="str">
        <f>IF(B36="","",IF(S36&gt;0,"--",IFERROR(VLOOKUP($M36,受験種別!$A$16:$B$28,2,),0))  )</f>
        <v/>
      </c>
    </row>
    <row r="37" spans="1:22" ht="20.100000000000001" customHeight="1" x14ac:dyDescent="0.15">
      <c r="A37" s="7">
        <v>31</v>
      </c>
      <c r="B37" s="60"/>
      <c r="C37" s="57"/>
      <c r="D37" s="57"/>
      <c r="E37" s="57"/>
      <c r="F37" s="61"/>
      <c r="G37" s="59"/>
      <c r="H37" s="34">
        <f t="shared" si="0"/>
        <v>0</v>
      </c>
      <c r="I37" s="66"/>
      <c r="J37" s="83" t="str">
        <f t="shared" si="1"/>
        <v/>
      </c>
      <c r="K37" s="79"/>
      <c r="L37" s="73" t="str">
        <f t="shared" si="2"/>
        <v/>
      </c>
      <c r="M37" s="72"/>
      <c r="N37" s="74" t="str">
        <f t="shared" si="3"/>
        <v/>
      </c>
      <c r="P37" s="1" t="str">
        <f t="shared" si="4"/>
        <v/>
      </c>
      <c r="Q37" s="1" t="str">
        <f t="shared" si="5"/>
        <v/>
      </c>
      <c r="R37" s="26">
        <f t="shared" si="6"/>
        <v>0</v>
      </c>
      <c r="S37" s="26">
        <f>IF(B37&lt;&gt;"",IFERROR(VLOOKUP(G37,受験種別!$A$2:$B$6,2,),0),0)</f>
        <v>0</v>
      </c>
      <c r="T37" s="26" t="str">
        <f>IF(B37&lt;&gt;"",IFERROR(VLOOKUP(I37,受験種別!$A$8:$B$8,2,),""),"")</f>
        <v/>
      </c>
      <c r="U37" s="26" t="str">
        <f>IF(B37="","",(IF(S37&gt;0,"--",IFERROR(VLOOKUP($K37,受験種別!$A$16:$B$28,2,),0))))</f>
        <v/>
      </c>
      <c r="V37" s="26" t="str">
        <f>IF(B37="","",IF(S37&gt;0,"--",IFERROR(VLOOKUP($M37,受験種別!$A$16:$B$28,2,),0))  )</f>
        <v/>
      </c>
    </row>
    <row r="38" spans="1:22" ht="20.100000000000001" customHeight="1" x14ac:dyDescent="0.15">
      <c r="A38" s="7">
        <v>32</v>
      </c>
      <c r="B38" s="60"/>
      <c r="C38" s="57"/>
      <c r="D38" s="57"/>
      <c r="E38" s="57"/>
      <c r="F38" s="61"/>
      <c r="G38" s="59"/>
      <c r="H38" s="34">
        <f t="shared" si="0"/>
        <v>0</v>
      </c>
      <c r="I38" s="66"/>
      <c r="J38" s="83" t="str">
        <f t="shared" si="1"/>
        <v/>
      </c>
      <c r="K38" s="79"/>
      <c r="L38" s="73" t="str">
        <f t="shared" si="2"/>
        <v/>
      </c>
      <c r="M38" s="72"/>
      <c r="N38" s="74" t="str">
        <f t="shared" si="3"/>
        <v/>
      </c>
      <c r="P38" s="1" t="str">
        <f t="shared" si="4"/>
        <v/>
      </c>
      <c r="Q38" s="1" t="str">
        <f t="shared" si="5"/>
        <v/>
      </c>
      <c r="R38" s="26">
        <f t="shared" si="6"/>
        <v>0</v>
      </c>
      <c r="S38" s="26">
        <f>IF(B38&lt;&gt;"",IFERROR(VLOOKUP(G38,受験種別!$A$2:$B$6,2,),0),0)</f>
        <v>0</v>
      </c>
      <c r="T38" s="26" t="str">
        <f>IF(B38&lt;&gt;"",IFERROR(VLOOKUP(I38,受験種別!$A$8:$B$8,2,),""),"")</f>
        <v/>
      </c>
      <c r="U38" s="26" t="str">
        <f>IF(B38="","",(IF(S38&gt;0,"--",IFERROR(VLOOKUP($K38,受験種別!$A$16:$B$28,2,),0))))</f>
        <v/>
      </c>
      <c r="V38" s="26" t="str">
        <f>IF(B38="","",IF(S38&gt;0,"--",IFERROR(VLOOKUP($M38,受験種別!$A$16:$B$28,2,),0))  )</f>
        <v/>
      </c>
    </row>
    <row r="39" spans="1:22" ht="20.100000000000001" customHeight="1" x14ac:dyDescent="0.15">
      <c r="A39" s="7">
        <v>33</v>
      </c>
      <c r="B39" s="60"/>
      <c r="C39" s="57"/>
      <c r="D39" s="57"/>
      <c r="E39" s="57"/>
      <c r="F39" s="61"/>
      <c r="G39" s="59"/>
      <c r="H39" s="34">
        <f t="shared" si="0"/>
        <v>0</v>
      </c>
      <c r="I39" s="66"/>
      <c r="J39" s="83" t="str">
        <f t="shared" si="1"/>
        <v/>
      </c>
      <c r="K39" s="79"/>
      <c r="L39" s="73" t="str">
        <f t="shared" si="2"/>
        <v/>
      </c>
      <c r="M39" s="72"/>
      <c r="N39" s="74" t="str">
        <f t="shared" si="3"/>
        <v/>
      </c>
      <c r="P39" s="1" t="str">
        <f t="shared" si="4"/>
        <v/>
      </c>
      <c r="Q39" s="1" t="str">
        <f t="shared" si="5"/>
        <v/>
      </c>
      <c r="R39" s="26">
        <f t="shared" si="6"/>
        <v>0</v>
      </c>
      <c r="S39" s="26">
        <f>IF(B39&lt;&gt;"",IFERROR(VLOOKUP(G39,受験種別!$A$2:$B$6,2,),0),0)</f>
        <v>0</v>
      </c>
      <c r="T39" s="26" t="str">
        <f>IF(B39&lt;&gt;"",IFERROR(VLOOKUP(I39,受験種別!$A$8:$B$8,2,),""),"")</f>
        <v/>
      </c>
      <c r="U39" s="26" t="str">
        <f>IF(B39="","",(IF(S39&gt;0,"--",IFERROR(VLOOKUP($K39,受験種別!$A$16:$B$28,2,),0))))</f>
        <v/>
      </c>
      <c r="V39" s="26" t="str">
        <f>IF(B39="","",IF(S39&gt;0,"--",IFERROR(VLOOKUP($M39,受験種別!$A$16:$B$28,2,),0))  )</f>
        <v/>
      </c>
    </row>
    <row r="40" spans="1:22" ht="20.100000000000001" customHeight="1" x14ac:dyDescent="0.15">
      <c r="A40" s="7">
        <v>34</v>
      </c>
      <c r="B40" s="60"/>
      <c r="C40" s="57"/>
      <c r="D40" s="57"/>
      <c r="E40" s="57"/>
      <c r="F40" s="61"/>
      <c r="G40" s="59"/>
      <c r="H40" s="34">
        <f t="shared" si="0"/>
        <v>0</v>
      </c>
      <c r="I40" s="66"/>
      <c r="J40" s="83" t="str">
        <f t="shared" si="1"/>
        <v/>
      </c>
      <c r="K40" s="79"/>
      <c r="L40" s="73" t="str">
        <f t="shared" si="2"/>
        <v/>
      </c>
      <c r="M40" s="72"/>
      <c r="N40" s="74" t="str">
        <f t="shared" si="3"/>
        <v/>
      </c>
      <c r="P40" s="1" t="str">
        <f t="shared" si="4"/>
        <v/>
      </c>
      <c r="Q40" s="1" t="str">
        <f t="shared" si="5"/>
        <v/>
      </c>
      <c r="R40" s="26">
        <f t="shared" si="6"/>
        <v>0</v>
      </c>
      <c r="S40" s="26">
        <f>IF(B40&lt;&gt;"",IFERROR(VLOOKUP(G40,受験種別!$A$2:$B$6,2,),0),0)</f>
        <v>0</v>
      </c>
      <c r="T40" s="26" t="str">
        <f>IF(B40&lt;&gt;"",IFERROR(VLOOKUP(I40,受験種別!$A$8:$B$8,2,),""),"")</f>
        <v/>
      </c>
      <c r="U40" s="26" t="str">
        <f>IF(B40="","",(IF(S40&gt;0,"--",IFERROR(VLOOKUP($K40,受験種別!$A$16:$B$28,2,),0))))</f>
        <v/>
      </c>
      <c r="V40" s="26" t="str">
        <f>IF(B40="","",IF(S40&gt;0,"--",IFERROR(VLOOKUP($M40,受験種別!$A$16:$B$28,2,),0))  )</f>
        <v/>
      </c>
    </row>
    <row r="41" spans="1:22" ht="20.100000000000001" customHeight="1" x14ac:dyDescent="0.15">
      <c r="A41" s="7">
        <v>35</v>
      </c>
      <c r="B41" s="60"/>
      <c r="C41" s="57"/>
      <c r="D41" s="57"/>
      <c r="E41" s="57"/>
      <c r="F41" s="61"/>
      <c r="G41" s="59"/>
      <c r="H41" s="34">
        <f t="shared" si="0"/>
        <v>0</v>
      </c>
      <c r="I41" s="66"/>
      <c r="J41" s="83" t="str">
        <f t="shared" si="1"/>
        <v/>
      </c>
      <c r="K41" s="79"/>
      <c r="L41" s="73" t="str">
        <f t="shared" si="2"/>
        <v/>
      </c>
      <c r="M41" s="72"/>
      <c r="N41" s="74" t="str">
        <f t="shared" si="3"/>
        <v/>
      </c>
      <c r="P41" s="1" t="str">
        <f t="shared" si="4"/>
        <v/>
      </c>
      <c r="Q41" s="1" t="str">
        <f t="shared" si="5"/>
        <v/>
      </c>
      <c r="R41" s="26">
        <f t="shared" si="6"/>
        <v>0</v>
      </c>
      <c r="S41" s="26">
        <f>IF(B41&lt;&gt;"",IFERROR(VLOOKUP(G41,受験種別!$A$2:$B$6,2,),0),0)</f>
        <v>0</v>
      </c>
      <c r="T41" s="26" t="str">
        <f>IF(B41&lt;&gt;"",IFERROR(VLOOKUP(I41,受験種別!$A$8:$B$8,2,),""),"")</f>
        <v/>
      </c>
      <c r="U41" s="26" t="str">
        <f>IF(B41="","",(IF(S41&gt;0,"--",IFERROR(VLOOKUP($K41,受験種別!$A$16:$B$28,2,),0))))</f>
        <v/>
      </c>
      <c r="V41" s="26" t="str">
        <f>IF(B41="","",IF(S41&gt;0,"--",IFERROR(VLOOKUP($M41,受験種別!$A$16:$B$28,2,),0))  )</f>
        <v/>
      </c>
    </row>
    <row r="42" spans="1:22" ht="20.100000000000001" customHeight="1" x14ac:dyDescent="0.15">
      <c r="A42" s="7">
        <v>36</v>
      </c>
      <c r="B42" s="60"/>
      <c r="C42" s="57"/>
      <c r="D42" s="57"/>
      <c r="E42" s="57"/>
      <c r="F42" s="61"/>
      <c r="G42" s="59"/>
      <c r="H42" s="34">
        <f t="shared" si="0"/>
        <v>0</v>
      </c>
      <c r="I42" s="66"/>
      <c r="J42" s="83" t="str">
        <f t="shared" si="1"/>
        <v/>
      </c>
      <c r="K42" s="79"/>
      <c r="L42" s="73" t="str">
        <f t="shared" si="2"/>
        <v/>
      </c>
      <c r="M42" s="72"/>
      <c r="N42" s="74" t="str">
        <f t="shared" si="3"/>
        <v/>
      </c>
      <c r="P42" s="1" t="str">
        <f t="shared" si="4"/>
        <v/>
      </c>
      <c r="Q42" s="1" t="str">
        <f t="shared" si="5"/>
        <v/>
      </c>
      <c r="R42" s="26">
        <f t="shared" si="6"/>
        <v>0</v>
      </c>
      <c r="S42" s="26">
        <f>IF(B42&lt;&gt;"",IFERROR(VLOOKUP(G42,受験種別!$A$2:$B$6,2,),0),0)</f>
        <v>0</v>
      </c>
      <c r="T42" s="26" t="str">
        <f>IF(B42&lt;&gt;"",IFERROR(VLOOKUP(I42,受験種別!$A$8:$B$8,2,),""),"")</f>
        <v/>
      </c>
      <c r="U42" s="26" t="str">
        <f>IF(B42="","",(IF(S42&gt;0,"--",IFERROR(VLOOKUP($K42,受験種別!$A$16:$B$28,2,),0))))</f>
        <v/>
      </c>
      <c r="V42" s="26" t="str">
        <f>IF(B42="","",IF(S42&gt;0,"--",IFERROR(VLOOKUP($M42,受験種別!$A$16:$B$28,2,),0))  )</f>
        <v/>
      </c>
    </row>
    <row r="43" spans="1:22" ht="20.100000000000001" customHeight="1" x14ac:dyDescent="0.15">
      <c r="A43" s="7">
        <v>37</v>
      </c>
      <c r="B43" s="60"/>
      <c r="C43" s="57"/>
      <c r="D43" s="57"/>
      <c r="E43" s="57"/>
      <c r="F43" s="61"/>
      <c r="G43" s="59"/>
      <c r="H43" s="34">
        <f t="shared" si="0"/>
        <v>0</v>
      </c>
      <c r="I43" s="66"/>
      <c r="J43" s="83" t="str">
        <f t="shared" si="1"/>
        <v/>
      </c>
      <c r="K43" s="79"/>
      <c r="L43" s="73" t="str">
        <f t="shared" si="2"/>
        <v/>
      </c>
      <c r="M43" s="72"/>
      <c r="N43" s="74" t="str">
        <f t="shared" si="3"/>
        <v/>
      </c>
      <c r="P43" s="1" t="str">
        <f t="shared" si="4"/>
        <v/>
      </c>
      <c r="Q43" s="1" t="str">
        <f t="shared" si="5"/>
        <v/>
      </c>
      <c r="R43" s="26">
        <f t="shared" si="6"/>
        <v>0</v>
      </c>
      <c r="S43" s="26">
        <f>IF(B43&lt;&gt;"",IFERROR(VLOOKUP(G43,受験種別!$A$2:$B$6,2,),0),0)</f>
        <v>0</v>
      </c>
      <c r="T43" s="26" t="str">
        <f>IF(B43&lt;&gt;"",IFERROR(VLOOKUP(I43,受験種別!$A$8:$B$8,2,),""),"")</f>
        <v/>
      </c>
      <c r="U43" s="26" t="str">
        <f>IF(B43="","",(IF(S43&gt;0,"--",IFERROR(VLOOKUP($K43,受験種別!$A$16:$B$28,2,),0))))</f>
        <v/>
      </c>
      <c r="V43" s="26" t="str">
        <f>IF(B43="","",IF(S43&gt;0,"--",IFERROR(VLOOKUP($M43,受験種別!$A$16:$B$28,2,),0))  )</f>
        <v/>
      </c>
    </row>
    <row r="44" spans="1:22" ht="20.100000000000001" customHeight="1" x14ac:dyDescent="0.15">
      <c r="A44" s="7">
        <v>38</v>
      </c>
      <c r="B44" s="60"/>
      <c r="C44" s="57"/>
      <c r="D44" s="57"/>
      <c r="E44" s="57"/>
      <c r="F44" s="61"/>
      <c r="G44" s="59"/>
      <c r="H44" s="34">
        <f t="shared" si="0"/>
        <v>0</v>
      </c>
      <c r="I44" s="66"/>
      <c r="J44" s="83" t="str">
        <f t="shared" si="1"/>
        <v/>
      </c>
      <c r="K44" s="79"/>
      <c r="L44" s="73" t="str">
        <f t="shared" si="2"/>
        <v/>
      </c>
      <c r="M44" s="72"/>
      <c r="N44" s="74" t="str">
        <f t="shared" si="3"/>
        <v/>
      </c>
      <c r="P44" s="1" t="str">
        <f t="shared" si="4"/>
        <v/>
      </c>
      <c r="Q44" s="1" t="str">
        <f t="shared" si="5"/>
        <v/>
      </c>
      <c r="R44" s="26">
        <f t="shared" si="6"/>
        <v>0</v>
      </c>
      <c r="S44" s="26">
        <f>IF(B44&lt;&gt;"",IFERROR(VLOOKUP(G44,受験種別!$A$2:$B$6,2,),0),0)</f>
        <v>0</v>
      </c>
      <c r="T44" s="26" t="str">
        <f>IF(B44&lt;&gt;"",IFERROR(VLOOKUP(I44,受験種別!$A$8:$B$8,2,),""),"")</f>
        <v/>
      </c>
      <c r="U44" s="26" t="str">
        <f>IF(B44="","",(IF(S44&gt;0,"--",IFERROR(VLOOKUP($K44,受験種別!$A$16:$B$28,2,),0))))</f>
        <v/>
      </c>
      <c r="V44" s="26" t="str">
        <f>IF(B44="","",IF(S44&gt;0,"--",IFERROR(VLOOKUP($M44,受験種別!$A$16:$B$28,2,),0))  )</f>
        <v/>
      </c>
    </row>
    <row r="45" spans="1:22" ht="20.100000000000001" customHeight="1" x14ac:dyDescent="0.15">
      <c r="A45" s="7">
        <v>39</v>
      </c>
      <c r="B45" s="60"/>
      <c r="C45" s="57"/>
      <c r="D45" s="57"/>
      <c r="E45" s="57"/>
      <c r="F45" s="61"/>
      <c r="G45" s="59"/>
      <c r="H45" s="34">
        <f t="shared" si="0"/>
        <v>0</v>
      </c>
      <c r="I45" s="66"/>
      <c r="J45" s="83" t="str">
        <f t="shared" si="1"/>
        <v/>
      </c>
      <c r="K45" s="79"/>
      <c r="L45" s="73" t="str">
        <f t="shared" si="2"/>
        <v/>
      </c>
      <c r="M45" s="72"/>
      <c r="N45" s="74" t="str">
        <f t="shared" si="3"/>
        <v/>
      </c>
      <c r="P45" s="1" t="str">
        <f t="shared" si="4"/>
        <v/>
      </c>
      <c r="Q45" s="1" t="str">
        <f t="shared" si="5"/>
        <v/>
      </c>
      <c r="R45" s="26">
        <f t="shared" si="6"/>
        <v>0</v>
      </c>
      <c r="S45" s="26">
        <f>IF(B45&lt;&gt;"",IFERROR(VLOOKUP(G45,受験種別!$A$2:$B$6,2,),0),0)</f>
        <v>0</v>
      </c>
      <c r="T45" s="26" t="str">
        <f>IF(B45&lt;&gt;"",IFERROR(VLOOKUP(I45,受験種別!$A$8:$B$8,2,),""),"")</f>
        <v/>
      </c>
      <c r="U45" s="26" t="str">
        <f>IF(B45="","",(IF(S45&gt;0,"--",IFERROR(VLOOKUP($K45,受験種別!$A$16:$B$28,2,),0))))</f>
        <v/>
      </c>
      <c r="V45" s="26" t="str">
        <f>IF(B45="","",IF(S45&gt;0,"--",IFERROR(VLOOKUP($M45,受験種別!$A$16:$B$28,2,),0))  )</f>
        <v/>
      </c>
    </row>
    <row r="46" spans="1:22" ht="20.100000000000001" customHeight="1" x14ac:dyDescent="0.15">
      <c r="A46" s="7">
        <v>40</v>
      </c>
      <c r="B46" s="60"/>
      <c r="C46" s="57"/>
      <c r="D46" s="57"/>
      <c r="E46" s="57"/>
      <c r="F46" s="61"/>
      <c r="G46" s="59"/>
      <c r="H46" s="34">
        <f t="shared" si="0"/>
        <v>0</v>
      </c>
      <c r="I46" s="66"/>
      <c r="J46" s="83" t="str">
        <f t="shared" si="1"/>
        <v/>
      </c>
      <c r="K46" s="79"/>
      <c r="L46" s="73" t="str">
        <f t="shared" si="2"/>
        <v/>
      </c>
      <c r="M46" s="72"/>
      <c r="N46" s="74" t="str">
        <f t="shared" si="3"/>
        <v/>
      </c>
      <c r="P46" s="1" t="str">
        <f t="shared" si="4"/>
        <v/>
      </c>
      <c r="Q46" s="1" t="str">
        <f t="shared" si="5"/>
        <v/>
      </c>
      <c r="R46" s="26">
        <f t="shared" si="6"/>
        <v>0</v>
      </c>
      <c r="S46" s="26">
        <f>IF(B46&lt;&gt;"",IFERROR(VLOOKUP(G46,受験種別!$A$2:$B$6,2,),0),0)</f>
        <v>0</v>
      </c>
      <c r="T46" s="26" t="str">
        <f>IF(B46&lt;&gt;"",IFERROR(VLOOKUP(I46,受験種別!$A$8:$B$8,2,),""),"")</f>
        <v/>
      </c>
      <c r="U46" s="26" t="str">
        <f>IF(B46="","",(IF(S46&gt;0,"--",IFERROR(VLOOKUP($K46,受験種別!$A$16:$B$28,2,),0))))</f>
        <v/>
      </c>
      <c r="V46" s="26" t="str">
        <f>IF(B46="","",IF(S46&gt;0,"--",IFERROR(VLOOKUP($M46,受験種別!$A$16:$B$28,2,),0))  )</f>
        <v/>
      </c>
    </row>
    <row r="47" spans="1:22" ht="20.100000000000001" customHeight="1" x14ac:dyDescent="0.15">
      <c r="A47" s="7">
        <v>41</v>
      </c>
      <c r="B47" s="60"/>
      <c r="C47" s="57"/>
      <c r="D47" s="57"/>
      <c r="E47" s="57"/>
      <c r="F47" s="61"/>
      <c r="G47" s="59"/>
      <c r="H47" s="34">
        <f t="shared" si="0"/>
        <v>0</v>
      </c>
      <c r="I47" s="66"/>
      <c r="J47" s="83" t="str">
        <f t="shared" si="1"/>
        <v/>
      </c>
      <c r="K47" s="79"/>
      <c r="L47" s="73" t="str">
        <f t="shared" si="2"/>
        <v/>
      </c>
      <c r="M47" s="72"/>
      <c r="N47" s="74" t="str">
        <f t="shared" si="3"/>
        <v/>
      </c>
      <c r="P47" s="1" t="str">
        <f t="shared" si="4"/>
        <v/>
      </c>
      <c r="Q47" s="1" t="str">
        <f t="shared" si="5"/>
        <v/>
      </c>
      <c r="R47" s="26">
        <f t="shared" si="6"/>
        <v>0</v>
      </c>
      <c r="S47" s="26">
        <f>IF(B47&lt;&gt;"",IFERROR(VLOOKUP(G47,受験種別!$A$2:$B$6,2,),0),0)</f>
        <v>0</v>
      </c>
      <c r="T47" s="26" t="str">
        <f>IF(B47&lt;&gt;"",IFERROR(VLOOKUP(I47,受験種別!$A$8:$B$8,2,),""),"")</f>
        <v/>
      </c>
      <c r="U47" s="26" t="str">
        <f>IF(B47="","",(IF(S47&gt;0,"--",IFERROR(VLOOKUP($K47,受験種別!$A$16:$B$28,2,),0))))</f>
        <v/>
      </c>
      <c r="V47" s="26" t="str">
        <f>IF(B47="","",IF(S47&gt;0,"--",IFERROR(VLOOKUP($M47,受験種別!$A$16:$B$28,2,),0))  )</f>
        <v/>
      </c>
    </row>
    <row r="48" spans="1:22" ht="20.100000000000001" customHeight="1" x14ac:dyDescent="0.15">
      <c r="A48" s="7">
        <v>42</v>
      </c>
      <c r="B48" s="60"/>
      <c r="C48" s="57"/>
      <c r="D48" s="57"/>
      <c r="E48" s="57"/>
      <c r="F48" s="61"/>
      <c r="G48" s="59"/>
      <c r="H48" s="34">
        <f t="shared" si="0"/>
        <v>0</v>
      </c>
      <c r="I48" s="66"/>
      <c r="J48" s="83" t="str">
        <f t="shared" si="1"/>
        <v/>
      </c>
      <c r="K48" s="79"/>
      <c r="L48" s="73" t="str">
        <f t="shared" si="2"/>
        <v/>
      </c>
      <c r="M48" s="72"/>
      <c r="N48" s="74" t="str">
        <f t="shared" si="3"/>
        <v/>
      </c>
      <c r="P48" s="1" t="str">
        <f t="shared" si="4"/>
        <v/>
      </c>
      <c r="Q48" s="1" t="str">
        <f t="shared" si="5"/>
        <v/>
      </c>
      <c r="R48" s="26">
        <f t="shared" si="6"/>
        <v>0</v>
      </c>
      <c r="S48" s="26">
        <f>IF(B48&lt;&gt;"",IFERROR(VLOOKUP(G48,受験種別!$A$2:$B$6,2,),0),0)</f>
        <v>0</v>
      </c>
      <c r="T48" s="26" t="str">
        <f>IF(B48&lt;&gt;"",IFERROR(VLOOKUP(I48,受験種別!$A$8:$B$8,2,),""),"")</f>
        <v/>
      </c>
      <c r="U48" s="26" t="str">
        <f>IF(B48="","",(IF(S48&gt;0,"--",IFERROR(VLOOKUP($K48,受験種別!$A$16:$B$28,2,),0))))</f>
        <v/>
      </c>
      <c r="V48" s="26" t="str">
        <f>IF(B48="","",IF(S48&gt;0,"--",IFERROR(VLOOKUP($M48,受験種別!$A$16:$B$28,2,),0))  )</f>
        <v/>
      </c>
    </row>
    <row r="49" spans="1:22" ht="20.100000000000001" customHeight="1" x14ac:dyDescent="0.15">
      <c r="A49" s="7">
        <v>43</v>
      </c>
      <c r="B49" s="60"/>
      <c r="C49" s="57"/>
      <c r="D49" s="57"/>
      <c r="E49" s="57"/>
      <c r="F49" s="61"/>
      <c r="G49" s="59"/>
      <c r="H49" s="34">
        <f t="shared" si="0"/>
        <v>0</v>
      </c>
      <c r="I49" s="66"/>
      <c r="J49" s="83" t="str">
        <f t="shared" si="1"/>
        <v/>
      </c>
      <c r="K49" s="79"/>
      <c r="L49" s="73" t="str">
        <f t="shared" si="2"/>
        <v/>
      </c>
      <c r="M49" s="72"/>
      <c r="N49" s="74" t="str">
        <f t="shared" si="3"/>
        <v/>
      </c>
      <c r="P49" s="1" t="str">
        <f t="shared" si="4"/>
        <v/>
      </c>
      <c r="Q49" s="1" t="str">
        <f t="shared" si="5"/>
        <v/>
      </c>
      <c r="R49" s="26">
        <f t="shared" si="6"/>
        <v>0</v>
      </c>
      <c r="S49" s="26">
        <f>IF(B49&lt;&gt;"",IFERROR(VLOOKUP(G49,受験種別!$A$2:$B$6,2,),0),0)</f>
        <v>0</v>
      </c>
      <c r="T49" s="26" t="str">
        <f>IF(B49&lt;&gt;"",IFERROR(VLOOKUP(I49,受験種別!$A$8:$B$8,2,),""),"")</f>
        <v/>
      </c>
      <c r="U49" s="26" t="str">
        <f>IF(B49="","",(IF(S49&gt;0,"--",IFERROR(VLOOKUP($K49,受験種別!$A$16:$B$28,2,),0))))</f>
        <v/>
      </c>
      <c r="V49" s="26" t="str">
        <f>IF(B49="","",IF(S49&gt;0,"--",IFERROR(VLOOKUP($M49,受験種別!$A$16:$B$28,2,),0))  )</f>
        <v/>
      </c>
    </row>
    <row r="50" spans="1:22" ht="20.100000000000001" customHeight="1" x14ac:dyDescent="0.15">
      <c r="A50" s="7">
        <v>44</v>
      </c>
      <c r="B50" s="60"/>
      <c r="C50" s="57"/>
      <c r="D50" s="57"/>
      <c r="E50" s="57"/>
      <c r="F50" s="61"/>
      <c r="G50" s="59"/>
      <c r="H50" s="34">
        <f t="shared" si="0"/>
        <v>0</v>
      </c>
      <c r="I50" s="66"/>
      <c r="J50" s="83" t="str">
        <f t="shared" si="1"/>
        <v/>
      </c>
      <c r="K50" s="79"/>
      <c r="L50" s="73" t="str">
        <f t="shared" si="2"/>
        <v/>
      </c>
      <c r="M50" s="72"/>
      <c r="N50" s="74" t="str">
        <f t="shared" si="3"/>
        <v/>
      </c>
      <c r="P50" s="1" t="str">
        <f t="shared" si="4"/>
        <v/>
      </c>
      <c r="Q50" s="1" t="str">
        <f t="shared" si="5"/>
        <v/>
      </c>
      <c r="R50" s="26">
        <f t="shared" si="6"/>
        <v>0</v>
      </c>
      <c r="S50" s="26">
        <f>IF(B50&lt;&gt;"",IFERROR(VLOOKUP(G50,受験種別!$A$2:$B$6,2,),0),0)</f>
        <v>0</v>
      </c>
      <c r="T50" s="26" t="str">
        <f>IF(B50&lt;&gt;"",IFERROR(VLOOKUP(I50,受験種別!$A$8:$B$8,2,),""),"")</f>
        <v/>
      </c>
      <c r="U50" s="26" t="str">
        <f>IF(B50="","",(IF(S50&gt;0,"--",IFERROR(VLOOKUP($K50,受験種別!$A$16:$B$28,2,),0))))</f>
        <v/>
      </c>
      <c r="V50" s="26" t="str">
        <f>IF(B50="","",IF(S50&gt;0,"--",IFERROR(VLOOKUP($M50,受験種別!$A$16:$B$28,2,),0))  )</f>
        <v/>
      </c>
    </row>
    <row r="51" spans="1:22" ht="20.100000000000001" customHeight="1" x14ac:dyDescent="0.15">
      <c r="A51" s="7">
        <v>45</v>
      </c>
      <c r="B51" s="60"/>
      <c r="C51" s="57"/>
      <c r="D51" s="57"/>
      <c r="E51" s="57"/>
      <c r="F51" s="61"/>
      <c r="G51" s="59"/>
      <c r="H51" s="34">
        <f t="shared" si="0"/>
        <v>0</v>
      </c>
      <c r="I51" s="66"/>
      <c r="J51" s="83" t="str">
        <f t="shared" si="1"/>
        <v/>
      </c>
      <c r="K51" s="79"/>
      <c r="L51" s="73" t="str">
        <f t="shared" si="2"/>
        <v/>
      </c>
      <c r="M51" s="72"/>
      <c r="N51" s="74" t="str">
        <f t="shared" si="3"/>
        <v/>
      </c>
      <c r="P51" s="1" t="str">
        <f t="shared" si="4"/>
        <v/>
      </c>
      <c r="Q51" s="1" t="str">
        <f t="shared" si="5"/>
        <v/>
      </c>
      <c r="R51" s="26">
        <f t="shared" si="6"/>
        <v>0</v>
      </c>
      <c r="S51" s="26">
        <f>IF(B51&lt;&gt;"",IFERROR(VLOOKUP(G51,受験種別!$A$2:$B$6,2,),0),0)</f>
        <v>0</v>
      </c>
      <c r="T51" s="26" t="str">
        <f>IF(B51&lt;&gt;"",IFERROR(VLOOKUP(I51,受験種別!$A$8:$B$8,2,),""),"")</f>
        <v/>
      </c>
      <c r="U51" s="26" t="str">
        <f>IF(B51="","",(IF(S51&gt;0,"--",IFERROR(VLOOKUP($K51,受験種別!$A$16:$B$28,2,),0))))</f>
        <v/>
      </c>
      <c r="V51" s="26" t="str">
        <f>IF(B51="","",IF(S51&gt;0,"--",IFERROR(VLOOKUP($M51,受験種別!$A$16:$B$28,2,),0))  )</f>
        <v/>
      </c>
    </row>
    <row r="52" spans="1:22" ht="20.100000000000001" customHeight="1" x14ac:dyDescent="0.15">
      <c r="A52" s="7">
        <v>46</v>
      </c>
      <c r="B52" s="60"/>
      <c r="C52" s="57"/>
      <c r="D52" s="57"/>
      <c r="E52" s="57"/>
      <c r="F52" s="61"/>
      <c r="G52" s="59"/>
      <c r="H52" s="34">
        <f t="shared" si="0"/>
        <v>0</v>
      </c>
      <c r="I52" s="66"/>
      <c r="J52" s="83" t="str">
        <f t="shared" si="1"/>
        <v/>
      </c>
      <c r="K52" s="79"/>
      <c r="L52" s="73" t="str">
        <f t="shared" si="2"/>
        <v/>
      </c>
      <c r="M52" s="72"/>
      <c r="N52" s="74" t="str">
        <f t="shared" si="3"/>
        <v/>
      </c>
      <c r="P52" s="1" t="str">
        <f t="shared" si="4"/>
        <v/>
      </c>
      <c r="Q52" s="1" t="str">
        <f t="shared" si="5"/>
        <v/>
      </c>
      <c r="R52" s="26">
        <f t="shared" si="6"/>
        <v>0</v>
      </c>
      <c r="S52" s="26">
        <f>IF(B52&lt;&gt;"",IFERROR(VLOOKUP(G52,受験種別!$A$2:$B$6,2,),0),0)</f>
        <v>0</v>
      </c>
      <c r="T52" s="26" t="str">
        <f>IF(B52&lt;&gt;"",IFERROR(VLOOKUP(I52,受験種別!$A$8:$B$8,2,),""),"")</f>
        <v/>
      </c>
      <c r="U52" s="26" t="str">
        <f>IF(B52="","",(IF(S52&gt;0,"--",IFERROR(VLOOKUP($K52,受験種別!$A$16:$B$28,2,),0))))</f>
        <v/>
      </c>
      <c r="V52" s="26" t="str">
        <f>IF(B52="","",IF(S52&gt;0,"--",IFERROR(VLOOKUP($M52,受験種別!$A$16:$B$28,2,),0))  )</f>
        <v/>
      </c>
    </row>
    <row r="53" spans="1:22" ht="20.100000000000001" customHeight="1" x14ac:dyDescent="0.15">
      <c r="A53" s="7">
        <v>47</v>
      </c>
      <c r="B53" s="60"/>
      <c r="C53" s="57"/>
      <c r="D53" s="57"/>
      <c r="E53" s="57"/>
      <c r="F53" s="61"/>
      <c r="G53" s="59"/>
      <c r="H53" s="34">
        <f t="shared" si="0"/>
        <v>0</v>
      </c>
      <c r="I53" s="66"/>
      <c r="J53" s="83" t="str">
        <f t="shared" si="1"/>
        <v/>
      </c>
      <c r="K53" s="79"/>
      <c r="L53" s="73" t="str">
        <f t="shared" si="2"/>
        <v/>
      </c>
      <c r="M53" s="72"/>
      <c r="N53" s="74" t="str">
        <f t="shared" si="3"/>
        <v/>
      </c>
      <c r="P53" s="1" t="str">
        <f t="shared" si="4"/>
        <v/>
      </c>
      <c r="Q53" s="1" t="str">
        <f t="shared" si="5"/>
        <v/>
      </c>
      <c r="R53" s="26">
        <f t="shared" si="6"/>
        <v>0</v>
      </c>
      <c r="S53" s="26">
        <f>IF(B53&lt;&gt;"",IFERROR(VLOOKUP(G53,受験種別!$A$2:$B$6,2,),0),0)</f>
        <v>0</v>
      </c>
      <c r="T53" s="26" t="str">
        <f>IF(B53&lt;&gt;"",IFERROR(VLOOKUP(I53,受験種別!$A$8:$B$8,2,),""),"")</f>
        <v/>
      </c>
      <c r="U53" s="26" t="str">
        <f>IF(B53="","",(IF(S53&gt;0,"--",IFERROR(VLOOKUP($K53,受験種別!$A$16:$B$28,2,),0))))</f>
        <v/>
      </c>
      <c r="V53" s="26" t="str">
        <f>IF(B53="","",IF(S53&gt;0,"--",IFERROR(VLOOKUP($M53,受験種別!$A$16:$B$28,2,),0))  )</f>
        <v/>
      </c>
    </row>
    <row r="54" spans="1:22" ht="20.100000000000001" customHeight="1" x14ac:dyDescent="0.15">
      <c r="A54" s="7">
        <v>48</v>
      </c>
      <c r="B54" s="60"/>
      <c r="C54" s="57"/>
      <c r="D54" s="57"/>
      <c r="E54" s="57"/>
      <c r="F54" s="61"/>
      <c r="G54" s="59"/>
      <c r="H54" s="34">
        <f t="shared" si="0"/>
        <v>0</v>
      </c>
      <c r="I54" s="66"/>
      <c r="J54" s="83" t="str">
        <f t="shared" si="1"/>
        <v/>
      </c>
      <c r="K54" s="79"/>
      <c r="L54" s="73" t="str">
        <f t="shared" si="2"/>
        <v/>
      </c>
      <c r="M54" s="72"/>
      <c r="N54" s="74" t="str">
        <f t="shared" si="3"/>
        <v/>
      </c>
      <c r="P54" s="1" t="str">
        <f t="shared" si="4"/>
        <v/>
      </c>
      <c r="Q54" s="1" t="str">
        <f t="shared" si="5"/>
        <v/>
      </c>
      <c r="R54" s="26">
        <f t="shared" si="6"/>
        <v>0</v>
      </c>
      <c r="S54" s="26">
        <f>IF(B54&lt;&gt;"",IFERROR(VLOOKUP(G54,受験種別!$A$2:$B$6,2,),0),0)</f>
        <v>0</v>
      </c>
      <c r="T54" s="26" t="str">
        <f>IF(B54&lt;&gt;"",IFERROR(VLOOKUP(I54,受験種別!$A$8:$B$8,2,),""),"")</f>
        <v/>
      </c>
      <c r="U54" s="26" t="str">
        <f>IF(B54="","",(IF(S54&gt;0,"--",IFERROR(VLOOKUP($K54,受験種別!$A$16:$B$28,2,),0))))</f>
        <v/>
      </c>
      <c r="V54" s="26" t="str">
        <f>IF(B54="","",IF(S54&gt;0,"--",IFERROR(VLOOKUP($M54,受験種別!$A$16:$B$28,2,),0))  )</f>
        <v/>
      </c>
    </row>
    <row r="55" spans="1:22" ht="20.100000000000001" customHeight="1" x14ac:dyDescent="0.15">
      <c r="A55" s="7">
        <v>49</v>
      </c>
      <c r="B55" s="60"/>
      <c r="C55" s="57"/>
      <c r="D55" s="57"/>
      <c r="E55" s="57"/>
      <c r="F55" s="61"/>
      <c r="G55" s="59"/>
      <c r="H55" s="34">
        <f t="shared" si="0"/>
        <v>0</v>
      </c>
      <c r="I55" s="66"/>
      <c r="J55" s="83" t="str">
        <f t="shared" si="1"/>
        <v/>
      </c>
      <c r="K55" s="79"/>
      <c r="L55" s="73" t="str">
        <f t="shared" si="2"/>
        <v/>
      </c>
      <c r="M55" s="72"/>
      <c r="N55" s="74" t="str">
        <f t="shared" si="3"/>
        <v/>
      </c>
      <c r="P55" s="1" t="str">
        <f t="shared" si="4"/>
        <v/>
      </c>
      <c r="Q55" s="1" t="str">
        <f t="shared" si="5"/>
        <v/>
      </c>
      <c r="R55" s="26">
        <f t="shared" si="6"/>
        <v>0</v>
      </c>
      <c r="S55" s="26">
        <f>IF(B55&lt;&gt;"",IFERROR(VLOOKUP(G55,受験種別!$A$2:$B$6,2,),0),0)</f>
        <v>0</v>
      </c>
      <c r="T55" s="26" t="str">
        <f>IF(B55&lt;&gt;"",IFERROR(VLOOKUP(I55,受験種別!$A$8:$B$8,2,),""),"")</f>
        <v/>
      </c>
      <c r="U55" s="26" t="str">
        <f>IF(B55="","",(IF(S55&gt;0,"--",IFERROR(VLOOKUP($K55,受験種別!$A$16:$B$28,2,),0))))</f>
        <v/>
      </c>
      <c r="V55" s="26" t="str">
        <f>IF(B55="","",IF(S55&gt;0,"--",IFERROR(VLOOKUP($M55,受験種別!$A$16:$B$28,2,),0))  )</f>
        <v/>
      </c>
    </row>
    <row r="56" spans="1:22" ht="20.100000000000001" customHeight="1" x14ac:dyDescent="0.15">
      <c r="A56" s="7">
        <v>50</v>
      </c>
      <c r="B56" s="60"/>
      <c r="C56" s="57"/>
      <c r="D56" s="57"/>
      <c r="E56" s="57"/>
      <c r="F56" s="61"/>
      <c r="G56" s="59"/>
      <c r="H56" s="34">
        <f t="shared" si="0"/>
        <v>0</v>
      </c>
      <c r="I56" s="66"/>
      <c r="J56" s="83" t="str">
        <f t="shared" si="1"/>
        <v/>
      </c>
      <c r="K56" s="79"/>
      <c r="L56" s="73" t="str">
        <f t="shared" si="2"/>
        <v/>
      </c>
      <c r="M56" s="72"/>
      <c r="N56" s="74" t="str">
        <f t="shared" si="3"/>
        <v/>
      </c>
      <c r="P56" s="1" t="str">
        <f t="shared" si="4"/>
        <v/>
      </c>
      <c r="Q56" s="1" t="str">
        <f t="shared" si="5"/>
        <v/>
      </c>
      <c r="R56" s="26">
        <f t="shared" si="6"/>
        <v>0</v>
      </c>
      <c r="S56" s="26">
        <f>IF(B56&lt;&gt;"",IFERROR(VLOOKUP(G56,受験種別!$A$2:$B$6,2,),0),0)</f>
        <v>0</v>
      </c>
      <c r="T56" s="26" t="str">
        <f>IF(B56&lt;&gt;"",IFERROR(VLOOKUP(I56,受験種別!$A$8:$B$8,2,),""),"")</f>
        <v/>
      </c>
      <c r="U56" s="26" t="str">
        <f>IF(B56="","",(IF(S56&gt;0,"--",IFERROR(VLOOKUP($K56,受験種別!$A$16:$B$28,2,),0))))</f>
        <v/>
      </c>
      <c r="V56" s="26" t="str">
        <f>IF(B56="","",IF(S56&gt;0,"--",IFERROR(VLOOKUP($M56,受験種別!$A$16:$B$28,2,),0))  )</f>
        <v/>
      </c>
    </row>
    <row r="57" spans="1:22" ht="20.100000000000001" customHeight="1" x14ac:dyDescent="0.15">
      <c r="A57" s="7">
        <v>51</v>
      </c>
      <c r="B57" s="60"/>
      <c r="C57" s="57"/>
      <c r="D57" s="57"/>
      <c r="E57" s="57"/>
      <c r="F57" s="61"/>
      <c r="G57" s="59"/>
      <c r="H57" s="34">
        <f t="shared" si="0"/>
        <v>0</v>
      </c>
      <c r="I57" s="66"/>
      <c r="J57" s="83" t="str">
        <f t="shared" si="1"/>
        <v/>
      </c>
      <c r="K57" s="79"/>
      <c r="L57" s="73" t="str">
        <f t="shared" si="2"/>
        <v/>
      </c>
      <c r="M57" s="72"/>
      <c r="N57" s="74" t="str">
        <f t="shared" si="3"/>
        <v/>
      </c>
      <c r="P57" s="1" t="str">
        <f t="shared" si="4"/>
        <v/>
      </c>
      <c r="Q57" s="1" t="str">
        <f t="shared" si="5"/>
        <v/>
      </c>
      <c r="R57" s="26">
        <f t="shared" si="6"/>
        <v>0</v>
      </c>
      <c r="S57" s="26">
        <f>IF(B57&lt;&gt;"",IFERROR(VLOOKUP(G57,受験種別!$A$2:$B$6,2,),0),0)</f>
        <v>0</v>
      </c>
      <c r="T57" s="26" t="str">
        <f>IF(B57&lt;&gt;"",IFERROR(VLOOKUP(I57,受験種別!$A$8:$B$8,2,),""),"")</f>
        <v/>
      </c>
      <c r="U57" s="26" t="str">
        <f>IF(B57="","",(IF(S57&gt;0,"--",IFERROR(VLOOKUP($K57,受験種別!$A$16:$B$28,2,),0))))</f>
        <v/>
      </c>
      <c r="V57" s="26" t="str">
        <f>IF(B57="","",IF(S57&gt;0,"--",IFERROR(VLOOKUP($M57,受験種別!$A$16:$B$28,2,),0))  )</f>
        <v/>
      </c>
    </row>
    <row r="58" spans="1:22" ht="20.100000000000001" customHeight="1" x14ac:dyDescent="0.15">
      <c r="A58" s="7">
        <v>52</v>
      </c>
      <c r="B58" s="60"/>
      <c r="C58" s="57"/>
      <c r="D58" s="57"/>
      <c r="E58" s="57"/>
      <c r="F58" s="61"/>
      <c r="G58" s="59"/>
      <c r="H58" s="34">
        <f t="shared" si="0"/>
        <v>0</v>
      </c>
      <c r="I58" s="66"/>
      <c r="J58" s="83" t="str">
        <f t="shared" si="1"/>
        <v/>
      </c>
      <c r="K58" s="79"/>
      <c r="L58" s="73" t="str">
        <f t="shared" si="2"/>
        <v/>
      </c>
      <c r="M58" s="72"/>
      <c r="N58" s="74" t="str">
        <f t="shared" si="3"/>
        <v/>
      </c>
      <c r="P58" s="1" t="str">
        <f t="shared" si="4"/>
        <v/>
      </c>
      <c r="Q58" s="1" t="str">
        <f t="shared" si="5"/>
        <v/>
      </c>
      <c r="R58" s="26">
        <f t="shared" si="6"/>
        <v>0</v>
      </c>
      <c r="S58" s="26">
        <f>IF(B58&lt;&gt;"",IFERROR(VLOOKUP(G58,受験種別!$A$2:$B$6,2,),0),0)</f>
        <v>0</v>
      </c>
      <c r="T58" s="26" t="str">
        <f>IF(B58&lt;&gt;"",IFERROR(VLOOKUP(I58,受験種別!$A$8:$B$8,2,),""),"")</f>
        <v/>
      </c>
      <c r="U58" s="26" t="str">
        <f>IF(B58="","",(IF(S58&gt;0,"--",IFERROR(VLOOKUP($K58,受験種別!$A$16:$B$28,2,),0))))</f>
        <v/>
      </c>
      <c r="V58" s="26" t="str">
        <f>IF(B58="","",IF(S58&gt;0,"--",IFERROR(VLOOKUP($M58,受験種別!$A$16:$B$28,2,),0))  )</f>
        <v/>
      </c>
    </row>
    <row r="59" spans="1:22" ht="20.100000000000001" customHeight="1" x14ac:dyDescent="0.15">
      <c r="A59" s="7">
        <v>53</v>
      </c>
      <c r="B59" s="60"/>
      <c r="C59" s="57"/>
      <c r="D59" s="57"/>
      <c r="E59" s="57"/>
      <c r="F59" s="61"/>
      <c r="G59" s="59"/>
      <c r="H59" s="34">
        <f t="shared" si="0"/>
        <v>0</v>
      </c>
      <c r="I59" s="66"/>
      <c r="J59" s="83" t="str">
        <f t="shared" si="1"/>
        <v/>
      </c>
      <c r="K59" s="79"/>
      <c r="L59" s="73" t="str">
        <f t="shared" si="2"/>
        <v/>
      </c>
      <c r="M59" s="72"/>
      <c r="N59" s="74" t="str">
        <f t="shared" si="3"/>
        <v/>
      </c>
      <c r="P59" s="1" t="str">
        <f t="shared" si="4"/>
        <v/>
      </c>
      <c r="Q59" s="1" t="str">
        <f t="shared" si="5"/>
        <v/>
      </c>
      <c r="R59" s="26">
        <f t="shared" si="6"/>
        <v>0</v>
      </c>
      <c r="S59" s="26">
        <f>IF(B59&lt;&gt;"",IFERROR(VLOOKUP(G59,受験種別!$A$2:$B$6,2,),0),0)</f>
        <v>0</v>
      </c>
      <c r="T59" s="26" t="str">
        <f>IF(B59&lt;&gt;"",IFERROR(VLOOKUP(I59,受験種別!$A$8:$B$8,2,),""),"")</f>
        <v/>
      </c>
      <c r="U59" s="26" t="str">
        <f>IF(B59="","",(IF(S59&gt;0,"--",IFERROR(VLOOKUP($K59,受験種別!$A$16:$B$28,2,),0))))</f>
        <v/>
      </c>
      <c r="V59" s="26" t="str">
        <f>IF(B59="","",IF(S59&gt;0,"--",IFERROR(VLOOKUP($M59,受験種別!$A$16:$B$28,2,),0))  )</f>
        <v/>
      </c>
    </row>
    <row r="60" spans="1:22" ht="20.100000000000001" customHeight="1" x14ac:dyDescent="0.15">
      <c r="A60" s="7">
        <v>54</v>
      </c>
      <c r="B60" s="60"/>
      <c r="C60" s="57"/>
      <c r="D60" s="57"/>
      <c r="E60" s="57"/>
      <c r="F60" s="61"/>
      <c r="G60" s="59"/>
      <c r="H60" s="34">
        <f t="shared" si="0"/>
        <v>0</v>
      </c>
      <c r="I60" s="66"/>
      <c r="J60" s="83" t="str">
        <f t="shared" si="1"/>
        <v/>
      </c>
      <c r="K60" s="79"/>
      <c r="L60" s="73" t="str">
        <f t="shared" si="2"/>
        <v/>
      </c>
      <c r="M60" s="72"/>
      <c r="N60" s="74" t="str">
        <f t="shared" si="3"/>
        <v/>
      </c>
      <c r="P60" s="1" t="str">
        <f t="shared" si="4"/>
        <v/>
      </c>
      <c r="Q60" s="1" t="str">
        <f t="shared" si="5"/>
        <v/>
      </c>
      <c r="R60" s="26">
        <f t="shared" si="6"/>
        <v>0</v>
      </c>
      <c r="S60" s="26">
        <f>IF(B60&lt;&gt;"",IFERROR(VLOOKUP(G60,受験種別!$A$2:$B$6,2,),0),0)</f>
        <v>0</v>
      </c>
      <c r="T60" s="26" t="str">
        <f>IF(B60&lt;&gt;"",IFERROR(VLOOKUP(I60,受験種別!$A$8:$B$8,2,),""),"")</f>
        <v/>
      </c>
      <c r="U60" s="26" t="str">
        <f>IF(B60="","",(IF(S60&gt;0,"--",IFERROR(VLOOKUP($K60,受験種別!$A$16:$B$28,2,),0))))</f>
        <v/>
      </c>
      <c r="V60" s="26" t="str">
        <f>IF(B60="","",IF(S60&gt;0,"--",IFERROR(VLOOKUP($M60,受験種別!$A$16:$B$28,2,),0))  )</f>
        <v/>
      </c>
    </row>
    <row r="61" spans="1:22" ht="20.100000000000001" customHeight="1" x14ac:dyDescent="0.15">
      <c r="A61" s="7">
        <v>55</v>
      </c>
      <c r="B61" s="60"/>
      <c r="C61" s="57"/>
      <c r="D61" s="57"/>
      <c r="E61" s="57"/>
      <c r="F61" s="61"/>
      <c r="G61" s="59"/>
      <c r="H61" s="34">
        <f t="shared" si="0"/>
        <v>0</v>
      </c>
      <c r="I61" s="66"/>
      <c r="J61" s="83" t="str">
        <f t="shared" si="1"/>
        <v/>
      </c>
      <c r="K61" s="79"/>
      <c r="L61" s="73" t="str">
        <f t="shared" si="2"/>
        <v/>
      </c>
      <c r="M61" s="72"/>
      <c r="N61" s="74" t="str">
        <f t="shared" si="3"/>
        <v/>
      </c>
      <c r="P61" s="1" t="str">
        <f t="shared" si="4"/>
        <v/>
      </c>
      <c r="Q61" s="1" t="str">
        <f t="shared" si="5"/>
        <v/>
      </c>
      <c r="R61" s="26">
        <f t="shared" si="6"/>
        <v>0</v>
      </c>
      <c r="S61" s="26">
        <f>IF(B61&lt;&gt;"",IFERROR(VLOOKUP(G61,受験種別!$A$2:$B$6,2,),0),0)</f>
        <v>0</v>
      </c>
      <c r="T61" s="26" t="str">
        <f>IF(B61&lt;&gt;"",IFERROR(VLOOKUP(I61,受験種別!$A$8:$B$8,2,),""),"")</f>
        <v/>
      </c>
      <c r="U61" s="26" t="str">
        <f>IF(B61="","",(IF(S61&gt;0,"--",IFERROR(VLOOKUP($K61,受験種別!$A$16:$B$28,2,),0))))</f>
        <v/>
      </c>
      <c r="V61" s="26" t="str">
        <f>IF(B61="","",IF(S61&gt;0,"--",IFERROR(VLOOKUP($M61,受験種別!$A$16:$B$28,2,),0))  )</f>
        <v/>
      </c>
    </row>
    <row r="62" spans="1:22" ht="20.100000000000001" customHeight="1" x14ac:dyDescent="0.15">
      <c r="A62" s="7">
        <v>56</v>
      </c>
      <c r="B62" s="60"/>
      <c r="C62" s="57"/>
      <c r="D62" s="57"/>
      <c r="E62" s="57"/>
      <c r="F62" s="61"/>
      <c r="G62" s="59"/>
      <c r="H62" s="34">
        <f t="shared" si="0"/>
        <v>0</v>
      </c>
      <c r="I62" s="66"/>
      <c r="J62" s="83" t="str">
        <f t="shared" si="1"/>
        <v/>
      </c>
      <c r="K62" s="79"/>
      <c r="L62" s="73" t="str">
        <f t="shared" si="2"/>
        <v/>
      </c>
      <c r="M62" s="72"/>
      <c r="N62" s="74" t="str">
        <f t="shared" si="3"/>
        <v/>
      </c>
      <c r="P62" s="1" t="str">
        <f t="shared" si="4"/>
        <v/>
      </c>
      <c r="Q62" s="1" t="str">
        <f t="shared" si="5"/>
        <v/>
      </c>
      <c r="R62" s="26">
        <f t="shared" si="6"/>
        <v>0</v>
      </c>
      <c r="S62" s="26">
        <f>IF(B62&lt;&gt;"",IFERROR(VLOOKUP(G62,受験種別!$A$2:$B$6,2,),0),0)</f>
        <v>0</v>
      </c>
      <c r="T62" s="26" t="str">
        <f>IF(B62&lt;&gt;"",IFERROR(VLOOKUP(I62,受験種別!$A$8:$B$8,2,),""),"")</f>
        <v/>
      </c>
      <c r="U62" s="26" t="str">
        <f>IF(B62="","",(IF(S62&gt;0,"--",IFERROR(VLOOKUP($K62,受験種別!$A$16:$B$28,2,),0))))</f>
        <v/>
      </c>
      <c r="V62" s="26" t="str">
        <f>IF(B62="","",IF(S62&gt;0,"--",IFERROR(VLOOKUP($M62,受験種別!$A$16:$B$28,2,),0))  )</f>
        <v/>
      </c>
    </row>
    <row r="63" spans="1:22" ht="20.100000000000001" customHeight="1" x14ac:dyDescent="0.15">
      <c r="A63" s="7">
        <v>57</v>
      </c>
      <c r="B63" s="60"/>
      <c r="C63" s="57"/>
      <c r="D63" s="57"/>
      <c r="E63" s="57"/>
      <c r="F63" s="61"/>
      <c r="G63" s="59"/>
      <c r="H63" s="34">
        <f t="shared" si="0"/>
        <v>0</v>
      </c>
      <c r="I63" s="66"/>
      <c r="J63" s="83" t="str">
        <f t="shared" si="1"/>
        <v/>
      </c>
      <c r="K63" s="79"/>
      <c r="L63" s="73" t="str">
        <f t="shared" si="2"/>
        <v/>
      </c>
      <c r="M63" s="72"/>
      <c r="N63" s="74" t="str">
        <f t="shared" si="3"/>
        <v/>
      </c>
      <c r="P63" s="1" t="str">
        <f t="shared" si="4"/>
        <v/>
      </c>
      <c r="Q63" s="1" t="str">
        <f t="shared" si="5"/>
        <v/>
      </c>
      <c r="R63" s="26">
        <f t="shared" si="6"/>
        <v>0</v>
      </c>
      <c r="S63" s="26">
        <f>IF(B63&lt;&gt;"",IFERROR(VLOOKUP(G63,受験種別!$A$2:$B$6,2,),0),0)</f>
        <v>0</v>
      </c>
      <c r="T63" s="26" t="str">
        <f>IF(B63&lt;&gt;"",IFERROR(VLOOKUP(I63,受験種別!$A$8:$B$8,2,),""),"")</f>
        <v/>
      </c>
      <c r="U63" s="26" t="str">
        <f>IF(B63="","",(IF(S63&gt;0,"--",IFERROR(VLOOKUP($K63,受験種別!$A$16:$B$28,2,),0))))</f>
        <v/>
      </c>
      <c r="V63" s="26" t="str">
        <f>IF(B63="","",IF(S63&gt;0,"--",IFERROR(VLOOKUP($M63,受験種別!$A$16:$B$28,2,),0))  )</f>
        <v/>
      </c>
    </row>
    <row r="64" spans="1:22" ht="20.100000000000001" customHeight="1" x14ac:dyDescent="0.15">
      <c r="A64" s="7">
        <v>58</v>
      </c>
      <c r="B64" s="60"/>
      <c r="C64" s="57"/>
      <c r="D64" s="57"/>
      <c r="E64" s="57"/>
      <c r="F64" s="61"/>
      <c r="G64" s="59"/>
      <c r="H64" s="34">
        <f t="shared" si="0"/>
        <v>0</v>
      </c>
      <c r="I64" s="66"/>
      <c r="J64" s="83" t="str">
        <f t="shared" si="1"/>
        <v/>
      </c>
      <c r="K64" s="79"/>
      <c r="L64" s="73" t="str">
        <f t="shared" si="2"/>
        <v/>
      </c>
      <c r="M64" s="72"/>
      <c r="N64" s="74" t="str">
        <f t="shared" si="3"/>
        <v/>
      </c>
      <c r="P64" s="1" t="str">
        <f t="shared" si="4"/>
        <v/>
      </c>
      <c r="Q64" s="1" t="str">
        <f t="shared" si="5"/>
        <v/>
      </c>
      <c r="R64" s="26">
        <f t="shared" si="6"/>
        <v>0</v>
      </c>
      <c r="S64" s="26">
        <f>IF(B64&lt;&gt;"",IFERROR(VLOOKUP(G64,受験種別!$A$2:$B$6,2,),0),0)</f>
        <v>0</v>
      </c>
      <c r="T64" s="26" t="str">
        <f>IF(B64&lt;&gt;"",IFERROR(VLOOKUP(I64,受験種別!$A$8:$B$8,2,),""),"")</f>
        <v/>
      </c>
      <c r="U64" s="26" t="str">
        <f>IF(B64="","",(IF(S64&gt;0,"--",IFERROR(VLOOKUP($K64,受験種別!$A$16:$B$28,2,),0))))</f>
        <v/>
      </c>
      <c r="V64" s="26" t="str">
        <f>IF(B64="","",IF(S64&gt;0,"--",IFERROR(VLOOKUP($M64,受験種別!$A$16:$B$28,2,),0))  )</f>
        <v/>
      </c>
    </row>
    <row r="65" spans="1:22" ht="20.100000000000001" customHeight="1" x14ac:dyDescent="0.15">
      <c r="A65" s="7">
        <v>59</v>
      </c>
      <c r="B65" s="60"/>
      <c r="C65" s="57"/>
      <c r="D65" s="57"/>
      <c r="E65" s="57"/>
      <c r="F65" s="61"/>
      <c r="G65" s="59"/>
      <c r="H65" s="34">
        <f t="shared" si="0"/>
        <v>0</v>
      </c>
      <c r="I65" s="66"/>
      <c r="J65" s="83" t="str">
        <f t="shared" si="1"/>
        <v/>
      </c>
      <c r="K65" s="79"/>
      <c r="L65" s="73" t="str">
        <f t="shared" si="2"/>
        <v/>
      </c>
      <c r="M65" s="72"/>
      <c r="N65" s="74" t="str">
        <f t="shared" si="3"/>
        <v/>
      </c>
      <c r="P65" s="1" t="str">
        <f t="shared" si="4"/>
        <v/>
      </c>
      <c r="Q65" s="1" t="str">
        <f t="shared" si="5"/>
        <v/>
      </c>
      <c r="R65" s="26">
        <f t="shared" si="6"/>
        <v>0</v>
      </c>
      <c r="S65" s="26">
        <f>IF(B65&lt;&gt;"",IFERROR(VLOOKUP(G65,受験種別!$A$2:$B$6,2,),0),0)</f>
        <v>0</v>
      </c>
      <c r="T65" s="26" t="str">
        <f>IF(B65&lt;&gt;"",IFERROR(VLOOKUP(I65,受験種別!$A$8:$B$8,2,),""),"")</f>
        <v/>
      </c>
      <c r="U65" s="26" t="str">
        <f>IF(B65="","",(IF(S65&gt;0,"--",IFERROR(VLOOKUP($K65,受験種別!$A$16:$B$28,2,),0))))</f>
        <v/>
      </c>
      <c r="V65" s="26" t="str">
        <f>IF(B65="","",IF(S65&gt;0,"--",IFERROR(VLOOKUP($M65,受験種別!$A$16:$B$28,2,),0))  )</f>
        <v/>
      </c>
    </row>
    <row r="66" spans="1:22" ht="20.100000000000001" customHeight="1" x14ac:dyDescent="0.15">
      <c r="A66" s="7">
        <v>60</v>
      </c>
      <c r="B66" s="60"/>
      <c r="C66" s="57"/>
      <c r="D66" s="57"/>
      <c r="E66" s="57"/>
      <c r="F66" s="61"/>
      <c r="G66" s="59"/>
      <c r="H66" s="34">
        <f t="shared" si="0"/>
        <v>0</v>
      </c>
      <c r="I66" s="66"/>
      <c r="J66" s="83" t="str">
        <f t="shared" si="1"/>
        <v/>
      </c>
      <c r="K66" s="79"/>
      <c r="L66" s="73" t="str">
        <f t="shared" si="2"/>
        <v/>
      </c>
      <c r="M66" s="72"/>
      <c r="N66" s="74" t="str">
        <f t="shared" si="3"/>
        <v/>
      </c>
      <c r="P66" s="1" t="str">
        <f t="shared" si="4"/>
        <v/>
      </c>
      <c r="Q66" s="1" t="str">
        <f t="shared" si="5"/>
        <v/>
      </c>
      <c r="R66" s="26">
        <f t="shared" si="6"/>
        <v>0</v>
      </c>
      <c r="S66" s="26">
        <f>IF(B66&lt;&gt;"",IFERROR(VLOOKUP(G66,受験種別!$A$2:$B$6,2,),0),0)</f>
        <v>0</v>
      </c>
      <c r="T66" s="26" t="str">
        <f>IF(B66&lt;&gt;"",IFERROR(VLOOKUP(I66,受験種別!$A$8:$B$8,2,),""),"")</f>
        <v/>
      </c>
      <c r="U66" s="26" t="str">
        <f>IF(B66="","",(IF(S66&gt;0,"--",IFERROR(VLOOKUP($K66,受験種別!$A$16:$B$28,2,),0))))</f>
        <v/>
      </c>
      <c r="V66" s="26" t="str">
        <f>IF(B66="","",IF(S66&gt;0,"--",IFERROR(VLOOKUP($M66,受験種別!$A$16:$B$28,2,),0))  )</f>
        <v/>
      </c>
    </row>
    <row r="67" spans="1:22" ht="20.100000000000001" customHeight="1" x14ac:dyDescent="0.15">
      <c r="A67" s="7">
        <v>61</v>
      </c>
      <c r="B67" s="60"/>
      <c r="C67" s="57"/>
      <c r="D67" s="57"/>
      <c r="E67" s="57"/>
      <c r="F67" s="61"/>
      <c r="G67" s="59"/>
      <c r="H67" s="34">
        <f t="shared" si="0"/>
        <v>0</v>
      </c>
      <c r="I67" s="66"/>
      <c r="J67" s="83" t="str">
        <f t="shared" si="1"/>
        <v/>
      </c>
      <c r="K67" s="79"/>
      <c r="L67" s="73" t="str">
        <f t="shared" si="2"/>
        <v/>
      </c>
      <c r="M67" s="72"/>
      <c r="N67" s="74" t="str">
        <f t="shared" si="3"/>
        <v/>
      </c>
      <c r="P67" s="1" t="str">
        <f t="shared" si="4"/>
        <v/>
      </c>
      <c r="Q67" s="1" t="str">
        <f t="shared" si="5"/>
        <v/>
      </c>
      <c r="R67" s="26">
        <f t="shared" si="6"/>
        <v>0</v>
      </c>
      <c r="S67" s="26">
        <f>IF(B67&lt;&gt;"",IFERROR(VLOOKUP(G67,受験種別!$A$2:$B$6,2,),0),0)</f>
        <v>0</v>
      </c>
      <c r="T67" s="26" t="str">
        <f>IF(B67&lt;&gt;"",IFERROR(VLOOKUP(I67,受験種別!$A$8:$B$8,2,),""),"")</f>
        <v/>
      </c>
      <c r="U67" s="26" t="str">
        <f>IF(B67="","",(IF(S67&gt;0,"--",IFERROR(VLOOKUP($K67,受験種別!$A$16:$B$28,2,),0))))</f>
        <v/>
      </c>
      <c r="V67" s="26" t="str">
        <f>IF(B67="","",IF(S67&gt;0,"--",IFERROR(VLOOKUP($M67,受験種別!$A$16:$B$28,2,),0))  )</f>
        <v/>
      </c>
    </row>
    <row r="68" spans="1:22" ht="20.100000000000001" customHeight="1" x14ac:dyDescent="0.15">
      <c r="A68" s="7">
        <v>62</v>
      </c>
      <c r="B68" s="60"/>
      <c r="C68" s="57"/>
      <c r="D68" s="57"/>
      <c r="E68" s="57"/>
      <c r="F68" s="61"/>
      <c r="G68" s="59"/>
      <c r="H68" s="34">
        <f t="shared" si="0"/>
        <v>0</v>
      </c>
      <c r="I68" s="66"/>
      <c r="J68" s="83" t="str">
        <f t="shared" si="1"/>
        <v/>
      </c>
      <c r="K68" s="79"/>
      <c r="L68" s="73" t="str">
        <f t="shared" si="2"/>
        <v/>
      </c>
      <c r="M68" s="72"/>
      <c r="N68" s="74" t="str">
        <f t="shared" si="3"/>
        <v/>
      </c>
      <c r="P68" s="1" t="str">
        <f t="shared" si="4"/>
        <v/>
      </c>
      <c r="Q68" s="1" t="str">
        <f t="shared" si="5"/>
        <v/>
      </c>
      <c r="R68" s="26">
        <f t="shared" si="6"/>
        <v>0</v>
      </c>
      <c r="S68" s="26">
        <f>IF(B68&lt;&gt;"",IFERROR(VLOOKUP(G68,受験種別!$A$2:$B$6,2,),0),0)</f>
        <v>0</v>
      </c>
      <c r="T68" s="26" t="str">
        <f>IF(B68&lt;&gt;"",IFERROR(VLOOKUP(I68,受験種別!$A$8:$B$8,2,),""),"")</f>
        <v/>
      </c>
      <c r="U68" s="26" t="str">
        <f>IF(B68="","",(IF(S68&gt;0,"--",IFERROR(VLOOKUP($K68,受験種別!$A$16:$B$28,2,),0))))</f>
        <v/>
      </c>
      <c r="V68" s="26" t="str">
        <f>IF(B68="","",IF(S68&gt;0,"--",IFERROR(VLOOKUP($M68,受験種別!$A$16:$B$28,2,),0))  )</f>
        <v/>
      </c>
    </row>
    <row r="69" spans="1:22" ht="20.100000000000001" customHeight="1" x14ac:dyDescent="0.15">
      <c r="A69" s="7">
        <v>63</v>
      </c>
      <c r="B69" s="60"/>
      <c r="C69" s="57"/>
      <c r="D69" s="57"/>
      <c r="E69" s="57"/>
      <c r="F69" s="61"/>
      <c r="G69" s="59"/>
      <c r="H69" s="34">
        <f t="shared" si="0"/>
        <v>0</v>
      </c>
      <c r="I69" s="66"/>
      <c r="J69" s="83" t="str">
        <f t="shared" si="1"/>
        <v/>
      </c>
      <c r="K69" s="79"/>
      <c r="L69" s="73" t="str">
        <f t="shared" si="2"/>
        <v/>
      </c>
      <c r="M69" s="72"/>
      <c r="N69" s="74" t="str">
        <f t="shared" si="3"/>
        <v/>
      </c>
      <c r="P69" s="1" t="str">
        <f t="shared" si="4"/>
        <v/>
      </c>
      <c r="Q69" s="1" t="str">
        <f t="shared" si="5"/>
        <v/>
      </c>
      <c r="R69" s="26">
        <f t="shared" si="6"/>
        <v>0</v>
      </c>
      <c r="S69" s="26">
        <f>IF(B69&lt;&gt;"",IFERROR(VLOOKUP(G69,受験種別!$A$2:$B$6,2,),0),0)</f>
        <v>0</v>
      </c>
      <c r="T69" s="26" t="str">
        <f>IF(B69&lt;&gt;"",IFERROR(VLOOKUP(I69,受験種別!$A$8:$B$8,2,),""),"")</f>
        <v/>
      </c>
      <c r="U69" s="26" t="str">
        <f>IF(B69="","",(IF(S69&gt;0,"--",IFERROR(VLOOKUP($K69,受験種別!$A$16:$B$28,2,),0))))</f>
        <v/>
      </c>
      <c r="V69" s="26" t="str">
        <f>IF(B69="","",IF(S69&gt;0,"--",IFERROR(VLOOKUP($M69,受験種別!$A$16:$B$28,2,),0))  )</f>
        <v/>
      </c>
    </row>
    <row r="70" spans="1:22" ht="20.100000000000001" customHeight="1" x14ac:dyDescent="0.15">
      <c r="A70" s="7">
        <v>64</v>
      </c>
      <c r="B70" s="60"/>
      <c r="C70" s="57"/>
      <c r="D70" s="57"/>
      <c r="E70" s="57"/>
      <c r="F70" s="61"/>
      <c r="G70" s="59"/>
      <c r="H70" s="34">
        <f t="shared" si="0"/>
        <v>0</v>
      </c>
      <c r="I70" s="66"/>
      <c r="J70" s="83" t="str">
        <f t="shared" si="1"/>
        <v/>
      </c>
      <c r="K70" s="79"/>
      <c r="L70" s="73" t="str">
        <f t="shared" si="2"/>
        <v/>
      </c>
      <c r="M70" s="72"/>
      <c r="N70" s="74" t="str">
        <f t="shared" si="3"/>
        <v/>
      </c>
      <c r="P70" s="1" t="str">
        <f t="shared" si="4"/>
        <v/>
      </c>
      <c r="Q70" s="1" t="str">
        <f t="shared" si="5"/>
        <v/>
      </c>
      <c r="R70" s="26">
        <f t="shared" si="6"/>
        <v>0</v>
      </c>
      <c r="S70" s="26">
        <f>IF(B70&lt;&gt;"",IFERROR(VLOOKUP(G70,受験種別!$A$2:$B$6,2,),0),0)</f>
        <v>0</v>
      </c>
      <c r="T70" s="26" t="str">
        <f>IF(B70&lt;&gt;"",IFERROR(VLOOKUP(I70,受験種別!$A$8:$B$8,2,),""),"")</f>
        <v/>
      </c>
      <c r="U70" s="26" t="str">
        <f>IF(B70="","",(IF(S70&gt;0,"--",IFERROR(VLOOKUP($K70,受験種別!$A$16:$B$28,2,),0))))</f>
        <v/>
      </c>
      <c r="V70" s="26" t="str">
        <f>IF(B70="","",IF(S70&gt;0,"--",IFERROR(VLOOKUP($M70,受験種別!$A$16:$B$28,2,),0))  )</f>
        <v/>
      </c>
    </row>
    <row r="71" spans="1:22" ht="20.100000000000001" customHeight="1" x14ac:dyDescent="0.15">
      <c r="A71" s="7">
        <v>65</v>
      </c>
      <c r="B71" s="60"/>
      <c r="C71" s="57"/>
      <c r="D71" s="57"/>
      <c r="E71" s="57"/>
      <c r="F71" s="61"/>
      <c r="G71" s="59"/>
      <c r="H71" s="34">
        <f t="shared" si="0"/>
        <v>0</v>
      </c>
      <c r="I71" s="66"/>
      <c r="J71" s="83" t="str">
        <f t="shared" si="1"/>
        <v/>
      </c>
      <c r="K71" s="79"/>
      <c r="L71" s="73" t="str">
        <f t="shared" si="2"/>
        <v/>
      </c>
      <c r="M71" s="72"/>
      <c r="N71" s="74" t="str">
        <f t="shared" si="3"/>
        <v/>
      </c>
      <c r="P71" s="1" t="str">
        <f t="shared" si="4"/>
        <v/>
      </c>
      <c r="Q71" s="1" t="str">
        <f t="shared" si="5"/>
        <v/>
      </c>
      <c r="R71" s="26">
        <f t="shared" si="6"/>
        <v>0</v>
      </c>
      <c r="S71" s="26">
        <f>IF(B71&lt;&gt;"",IFERROR(VLOOKUP(G71,受験種別!$A$2:$B$6,2,),0),0)</f>
        <v>0</v>
      </c>
      <c r="T71" s="26" t="str">
        <f>IF(B71&lt;&gt;"",IFERROR(VLOOKUP(I71,受験種別!$A$8:$B$8,2,),""),"")</f>
        <v/>
      </c>
      <c r="U71" s="26" t="str">
        <f>IF(B71="","",(IF(S71&gt;0,"--",IFERROR(VLOOKUP($K71,受験種別!$A$16:$B$28,2,),0))))</f>
        <v/>
      </c>
      <c r="V71" s="26" t="str">
        <f>IF(B71="","",IF(S71&gt;0,"--",IFERROR(VLOOKUP($M71,受験種別!$A$16:$B$28,2,),0))  )</f>
        <v/>
      </c>
    </row>
    <row r="72" spans="1:22" ht="20.100000000000001" customHeight="1" x14ac:dyDescent="0.15">
      <c r="A72" s="7">
        <v>66</v>
      </c>
      <c r="B72" s="60"/>
      <c r="C72" s="57"/>
      <c r="D72" s="57"/>
      <c r="E72" s="57"/>
      <c r="F72" s="61"/>
      <c r="G72" s="59"/>
      <c r="H72" s="34">
        <f t="shared" ref="H72:H106" si="7">S72</f>
        <v>0</v>
      </c>
      <c r="I72" s="66"/>
      <c r="J72" s="83" t="str">
        <f t="shared" ref="J72:J106" si="8">T72</f>
        <v/>
      </c>
      <c r="K72" s="79"/>
      <c r="L72" s="73" t="str">
        <f t="shared" ref="L72:L106" si="9">U72</f>
        <v/>
      </c>
      <c r="M72" s="72"/>
      <c r="N72" s="74" t="str">
        <f t="shared" ref="N72:N106" si="10">V72</f>
        <v/>
      </c>
      <c r="P72" s="1" t="str">
        <f t="shared" ref="P72:P106" si="11">IF(D72&lt;=0,"",IF(C72="昭和",D72+1925,IF(C72="平成",D72+1988,"")))</f>
        <v/>
      </c>
      <c r="Q72" s="1" t="str">
        <f t="shared" ref="Q72:Q106" si="12">IF(OR(P72&lt;=0,P72=""),"",IF(MOD(P72,400)=0,"閏年",IF(MOD(P72,100)=0,"",IF(MOD(P72,4)=0,"閏年",""))))</f>
        <v/>
      </c>
      <c r="R72" s="26">
        <f t="shared" ref="R72:R106" si="13">SUM(S72:V72)</f>
        <v>0</v>
      </c>
      <c r="S72" s="26">
        <f>IF(B72&lt;&gt;"",IFERROR(VLOOKUP(G72,受験種別!$A$2:$B$6,2,),0),0)</f>
        <v>0</v>
      </c>
      <c r="T72" s="26" t="str">
        <f>IF(B72&lt;&gt;"",IFERROR(VLOOKUP(I72,受験種別!$A$8:$B$8,2,),""),"")</f>
        <v/>
      </c>
      <c r="U72" s="26" t="str">
        <f>IF(B72="","",(IF(S72&gt;0,"--",IFERROR(VLOOKUP($K72,受験種別!$A$16:$B$28,2,),0))))</f>
        <v/>
      </c>
      <c r="V72" s="26" t="str">
        <f>IF(B72="","",IF(S72&gt;0,"--",IFERROR(VLOOKUP($M72,受験種別!$A$16:$B$28,2,),0))  )</f>
        <v/>
      </c>
    </row>
    <row r="73" spans="1:22" ht="20.100000000000001" customHeight="1" x14ac:dyDescent="0.15">
      <c r="A73" s="7">
        <v>67</v>
      </c>
      <c r="B73" s="60"/>
      <c r="C73" s="57"/>
      <c r="D73" s="57"/>
      <c r="E73" s="57"/>
      <c r="F73" s="61"/>
      <c r="G73" s="59"/>
      <c r="H73" s="34">
        <f t="shared" si="7"/>
        <v>0</v>
      </c>
      <c r="I73" s="66"/>
      <c r="J73" s="83" t="str">
        <f t="shared" si="8"/>
        <v/>
      </c>
      <c r="K73" s="79"/>
      <c r="L73" s="73" t="str">
        <f t="shared" si="9"/>
        <v/>
      </c>
      <c r="M73" s="72"/>
      <c r="N73" s="74" t="str">
        <f t="shared" si="10"/>
        <v/>
      </c>
      <c r="P73" s="1" t="str">
        <f t="shared" si="11"/>
        <v/>
      </c>
      <c r="Q73" s="1" t="str">
        <f t="shared" si="12"/>
        <v/>
      </c>
      <c r="R73" s="26">
        <f t="shared" si="13"/>
        <v>0</v>
      </c>
      <c r="S73" s="26">
        <f>IF(B73&lt;&gt;"",IFERROR(VLOOKUP(G73,受験種別!$A$2:$B$6,2,),0),0)</f>
        <v>0</v>
      </c>
      <c r="T73" s="26" t="str">
        <f>IF(B73&lt;&gt;"",IFERROR(VLOOKUP(I73,受験種別!$A$8:$B$8,2,),""),"")</f>
        <v/>
      </c>
      <c r="U73" s="26" t="str">
        <f>IF(B73="","",(IF(S73&gt;0,"--",IFERROR(VLOOKUP($K73,受験種別!$A$16:$B$28,2,),0))))</f>
        <v/>
      </c>
      <c r="V73" s="26" t="str">
        <f>IF(B73="","",IF(S73&gt;0,"--",IFERROR(VLOOKUP($M73,受験種別!$A$16:$B$28,2,),0))  )</f>
        <v/>
      </c>
    </row>
    <row r="74" spans="1:22" ht="20.100000000000001" customHeight="1" x14ac:dyDescent="0.15">
      <c r="A74" s="7">
        <v>68</v>
      </c>
      <c r="B74" s="60"/>
      <c r="C74" s="57"/>
      <c r="D74" s="57"/>
      <c r="E74" s="57"/>
      <c r="F74" s="61"/>
      <c r="G74" s="59"/>
      <c r="H74" s="34">
        <f t="shared" si="7"/>
        <v>0</v>
      </c>
      <c r="I74" s="66"/>
      <c r="J74" s="83" t="str">
        <f t="shared" si="8"/>
        <v/>
      </c>
      <c r="K74" s="79"/>
      <c r="L74" s="73" t="str">
        <f t="shared" si="9"/>
        <v/>
      </c>
      <c r="M74" s="72"/>
      <c r="N74" s="74" t="str">
        <f t="shared" si="10"/>
        <v/>
      </c>
      <c r="P74" s="1" t="str">
        <f t="shared" si="11"/>
        <v/>
      </c>
      <c r="Q74" s="1" t="str">
        <f t="shared" si="12"/>
        <v/>
      </c>
      <c r="R74" s="26">
        <f t="shared" si="13"/>
        <v>0</v>
      </c>
      <c r="S74" s="26">
        <f>IF(B74&lt;&gt;"",IFERROR(VLOOKUP(G74,受験種別!$A$2:$B$6,2,),0),0)</f>
        <v>0</v>
      </c>
      <c r="T74" s="26" t="str">
        <f>IF(B74&lt;&gt;"",IFERROR(VLOOKUP(I74,受験種別!$A$8:$B$8,2,),""),"")</f>
        <v/>
      </c>
      <c r="U74" s="26" t="str">
        <f>IF(B74="","",(IF(S74&gt;0,"--",IFERROR(VLOOKUP($K74,受験種別!$A$16:$B$28,2,),0))))</f>
        <v/>
      </c>
      <c r="V74" s="26" t="str">
        <f>IF(B74="","",IF(S74&gt;0,"--",IFERROR(VLOOKUP($M74,受験種別!$A$16:$B$28,2,),0))  )</f>
        <v/>
      </c>
    </row>
    <row r="75" spans="1:22" ht="20.100000000000001" customHeight="1" x14ac:dyDescent="0.15">
      <c r="A75" s="7">
        <v>69</v>
      </c>
      <c r="B75" s="60"/>
      <c r="C75" s="57"/>
      <c r="D75" s="57"/>
      <c r="E75" s="57"/>
      <c r="F75" s="61"/>
      <c r="G75" s="59"/>
      <c r="H75" s="34">
        <f t="shared" si="7"/>
        <v>0</v>
      </c>
      <c r="I75" s="66"/>
      <c r="J75" s="83" t="str">
        <f t="shared" si="8"/>
        <v/>
      </c>
      <c r="K75" s="79"/>
      <c r="L75" s="73" t="str">
        <f t="shared" si="9"/>
        <v/>
      </c>
      <c r="M75" s="72"/>
      <c r="N75" s="74" t="str">
        <f t="shared" si="10"/>
        <v/>
      </c>
      <c r="P75" s="1" t="str">
        <f t="shared" si="11"/>
        <v/>
      </c>
      <c r="Q75" s="1" t="str">
        <f t="shared" si="12"/>
        <v/>
      </c>
      <c r="R75" s="26">
        <f t="shared" si="13"/>
        <v>0</v>
      </c>
      <c r="S75" s="26">
        <f>IF(B75&lt;&gt;"",IFERROR(VLOOKUP(G75,受験種別!$A$2:$B$6,2,),0),0)</f>
        <v>0</v>
      </c>
      <c r="T75" s="26" t="str">
        <f>IF(B75&lt;&gt;"",IFERROR(VLOOKUP(I75,受験種別!$A$8:$B$8,2,),""),"")</f>
        <v/>
      </c>
      <c r="U75" s="26" t="str">
        <f>IF(B75="","",(IF(S75&gt;0,"--",IFERROR(VLOOKUP($K75,受験種別!$A$16:$B$28,2,),0))))</f>
        <v/>
      </c>
      <c r="V75" s="26" t="str">
        <f>IF(B75="","",IF(S75&gt;0,"--",IFERROR(VLOOKUP($M75,受験種別!$A$16:$B$28,2,),0))  )</f>
        <v/>
      </c>
    </row>
    <row r="76" spans="1:22" ht="20.100000000000001" customHeight="1" x14ac:dyDescent="0.15">
      <c r="A76" s="7">
        <v>70</v>
      </c>
      <c r="B76" s="60"/>
      <c r="C76" s="57"/>
      <c r="D76" s="57"/>
      <c r="E76" s="57"/>
      <c r="F76" s="61"/>
      <c r="G76" s="59"/>
      <c r="H76" s="34">
        <f t="shared" si="7"/>
        <v>0</v>
      </c>
      <c r="I76" s="66"/>
      <c r="J76" s="83" t="str">
        <f t="shared" si="8"/>
        <v/>
      </c>
      <c r="K76" s="79"/>
      <c r="L76" s="73" t="str">
        <f t="shared" si="9"/>
        <v/>
      </c>
      <c r="M76" s="72"/>
      <c r="N76" s="74" t="str">
        <f t="shared" si="10"/>
        <v/>
      </c>
      <c r="P76" s="1" t="str">
        <f t="shared" si="11"/>
        <v/>
      </c>
      <c r="Q76" s="1" t="str">
        <f t="shared" si="12"/>
        <v/>
      </c>
      <c r="R76" s="26">
        <f t="shared" si="13"/>
        <v>0</v>
      </c>
      <c r="S76" s="26">
        <f>IF(B76&lt;&gt;"",IFERROR(VLOOKUP(G76,受験種別!$A$2:$B$6,2,),0),0)</f>
        <v>0</v>
      </c>
      <c r="T76" s="26" t="str">
        <f>IF(B76&lt;&gt;"",IFERROR(VLOOKUP(I76,受験種別!$A$8:$B$8,2,),""),"")</f>
        <v/>
      </c>
      <c r="U76" s="26" t="str">
        <f>IF(B76="","",(IF(S76&gt;0,"--",IFERROR(VLOOKUP($K76,受験種別!$A$16:$B$28,2,),0))))</f>
        <v/>
      </c>
      <c r="V76" s="26" t="str">
        <f>IF(B76="","",IF(S76&gt;0,"--",IFERROR(VLOOKUP($M76,受験種別!$A$16:$B$28,2,),0))  )</f>
        <v/>
      </c>
    </row>
    <row r="77" spans="1:22" ht="20.100000000000001" customHeight="1" x14ac:dyDescent="0.15">
      <c r="A77" s="7">
        <v>71</v>
      </c>
      <c r="B77" s="60"/>
      <c r="C77" s="57"/>
      <c r="D77" s="57"/>
      <c r="E77" s="57"/>
      <c r="F77" s="61"/>
      <c r="G77" s="59"/>
      <c r="H77" s="34">
        <f t="shared" si="7"/>
        <v>0</v>
      </c>
      <c r="I77" s="66"/>
      <c r="J77" s="83" t="str">
        <f t="shared" si="8"/>
        <v/>
      </c>
      <c r="K77" s="79"/>
      <c r="L77" s="73" t="str">
        <f t="shared" si="9"/>
        <v/>
      </c>
      <c r="M77" s="72"/>
      <c r="N77" s="74" t="str">
        <f t="shared" si="10"/>
        <v/>
      </c>
      <c r="P77" s="1" t="str">
        <f t="shared" si="11"/>
        <v/>
      </c>
      <c r="Q77" s="1" t="str">
        <f t="shared" si="12"/>
        <v/>
      </c>
      <c r="R77" s="26">
        <f t="shared" si="13"/>
        <v>0</v>
      </c>
      <c r="S77" s="26">
        <f>IF(B77&lt;&gt;"",IFERROR(VLOOKUP(G77,受験種別!$A$2:$B$6,2,),0),0)</f>
        <v>0</v>
      </c>
      <c r="T77" s="26" t="str">
        <f>IF(B77&lt;&gt;"",IFERROR(VLOOKUP(I77,受験種別!$A$8:$B$8,2,),""),"")</f>
        <v/>
      </c>
      <c r="U77" s="26" t="str">
        <f>IF(B77="","",(IF(S77&gt;0,"--",IFERROR(VLOOKUP($K77,受験種別!$A$16:$B$28,2,),0))))</f>
        <v/>
      </c>
      <c r="V77" s="26" t="str">
        <f>IF(B77="","",IF(S77&gt;0,"--",IFERROR(VLOOKUP($M77,受験種別!$A$16:$B$28,2,),0))  )</f>
        <v/>
      </c>
    </row>
    <row r="78" spans="1:22" ht="20.100000000000001" customHeight="1" x14ac:dyDescent="0.15">
      <c r="A78" s="7">
        <v>72</v>
      </c>
      <c r="B78" s="60"/>
      <c r="C78" s="57"/>
      <c r="D78" s="57"/>
      <c r="E78" s="57"/>
      <c r="F78" s="61"/>
      <c r="G78" s="59"/>
      <c r="H78" s="34">
        <f t="shared" si="7"/>
        <v>0</v>
      </c>
      <c r="I78" s="66"/>
      <c r="J78" s="83" t="str">
        <f t="shared" si="8"/>
        <v/>
      </c>
      <c r="K78" s="79"/>
      <c r="L78" s="73" t="str">
        <f t="shared" si="9"/>
        <v/>
      </c>
      <c r="M78" s="72"/>
      <c r="N78" s="74" t="str">
        <f t="shared" si="10"/>
        <v/>
      </c>
      <c r="P78" s="1" t="str">
        <f t="shared" si="11"/>
        <v/>
      </c>
      <c r="Q78" s="1" t="str">
        <f t="shared" si="12"/>
        <v/>
      </c>
      <c r="R78" s="26">
        <f t="shared" si="13"/>
        <v>0</v>
      </c>
      <c r="S78" s="26">
        <f>IF(B78&lt;&gt;"",IFERROR(VLOOKUP(G78,受験種別!$A$2:$B$6,2,),0),0)</f>
        <v>0</v>
      </c>
      <c r="T78" s="26" t="str">
        <f>IF(B78&lt;&gt;"",IFERROR(VLOOKUP(I78,受験種別!$A$8:$B$8,2,),""),"")</f>
        <v/>
      </c>
      <c r="U78" s="26" t="str">
        <f>IF(B78="","",(IF(S78&gt;0,"--",IFERROR(VLOOKUP($K78,受験種別!$A$16:$B$28,2,),0))))</f>
        <v/>
      </c>
      <c r="V78" s="26" t="str">
        <f>IF(B78="","",IF(S78&gt;0,"--",IFERROR(VLOOKUP($M78,受験種別!$A$16:$B$28,2,),0))  )</f>
        <v/>
      </c>
    </row>
    <row r="79" spans="1:22" ht="20.100000000000001" customHeight="1" x14ac:dyDescent="0.15">
      <c r="A79" s="7">
        <v>73</v>
      </c>
      <c r="B79" s="60"/>
      <c r="C79" s="57"/>
      <c r="D79" s="57"/>
      <c r="E79" s="57"/>
      <c r="F79" s="61"/>
      <c r="G79" s="59"/>
      <c r="H79" s="34">
        <f t="shared" si="7"/>
        <v>0</v>
      </c>
      <c r="I79" s="66"/>
      <c r="J79" s="83" t="str">
        <f t="shared" si="8"/>
        <v/>
      </c>
      <c r="K79" s="79"/>
      <c r="L79" s="73" t="str">
        <f t="shared" si="9"/>
        <v/>
      </c>
      <c r="M79" s="72"/>
      <c r="N79" s="74" t="str">
        <f t="shared" si="10"/>
        <v/>
      </c>
      <c r="P79" s="1" t="str">
        <f t="shared" si="11"/>
        <v/>
      </c>
      <c r="Q79" s="1" t="str">
        <f t="shared" si="12"/>
        <v/>
      </c>
      <c r="R79" s="26">
        <f t="shared" si="13"/>
        <v>0</v>
      </c>
      <c r="S79" s="26">
        <f>IF(B79&lt;&gt;"",IFERROR(VLOOKUP(G79,受験種別!$A$2:$B$6,2,),0),0)</f>
        <v>0</v>
      </c>
      <c r="T79" s="26" t="str">
        <f>IF(B79&lt;&gt;"",IFERROR(VLOOKUP(I79,受験種別!$A$8:$B$8,2,),""),"")</f>
        <v/>
      </c>
      <c r="U79" s="26" t="str">
        <f>IF(B79="","",(IF(S79&gt;0,"--",IFERROR(VLOOKUP($K79,受験種別!$A$16:$B$28,2,),0))))</f>
        <v/>
      </c>
      <c r="V79" s="26" t="str">
        <f>IF(B79="","",IF(S79&gt;0,"--",IFERROR(VLOOKUP($M79,受験種別!$A$16:$B$28,2,),0))  )</f>
        <v/>
      </c>
    </row>
    <row r="80" spans="1:22" ht="20.100000000000001" customHeight="1" x14ac:dyDescent="0.15">
      <c r="A80" s="7">
        <v>74</v>
      </c>
      <c r="B80" s="60"/>
      <c r="C80" s="57"/>
      <c r="D80" s="57"/>
      <c r="E80" s="57"/>
      <c r="F80" s="61"/>
      <c r="G80" s="59"/>
      <c r="H80" s="34">
        <f t="shared" si="7"/>
        <v>0</v>
      </c>
      <c r="I80" s="66"/>
      <c r="J80" s="83" t="str">
        <f t="shared" si="8"/>
        <v/>
      </c>
      <c r="K80" s="79"/>
      <c r="L80" s="73" t="str">
        <f t="shared" si="9"/>
        <v/>
      </c>
      <c r="M80" s="72"/>
      <c r="N80" s="74" t="str">
        <f t="shared" si="10"/>
        <v/>
      </c>
      <c r="P80" s="1" t="str">
        <f t="shared" si="11"/>
        <v/>
      </c>
      <c r="Q80" s="1" t="str">
        <f t="shared" si="12"/>
        <v/>
      </c>
      <c r="R80" s="26">
        <f t="shared" si="13"/>
        <v>0</v>
      </c>
      <c r="S80" s="26">
        <f>IF(B80&lt;&gt;"",IFERROR(VLOOKUP(G80,受験種別!$A$2:$B$6,2,),0),0)</f>
        <v>0</v>
      </c>
      <c r="T80" s="26" t="str">
        <f>IF(B80&lt;&gt;"",IFERROR(VLOOKUP(I80,受験種別!$A$8:$B$8,2,),""),"")</f>
        <v/>
      </c>
      <c r="U80" s="26" t="str">
        <f>IF(B80="","",(IF(S80&gt;0,"--",IFERROR(VLOOKUP($K80,受験種別!$A$16:$B$28,2,),0))))</f>
        <v/>
      </c>
      <c r="V80" s="26" t="str">
        <f>IF(B80="","",IF(S80&gt;0,"--",IFERROR(VLOOKUP($M80,受験種別!$A$16:$B$28,2,),0))  )</f>
        <v/>
      </c>
    </row>
    <row r="81" spans="1:22" ht="20.100000000000001" customHeight="1" x14ac:dyDescent="0.15">
      <c r="A81" s="7">
        <v>75</v>
      </c>
      <c r="B81" s="60"/>
      <c r="C81" s="57"/>
      <c r="D81" s="57"/>
      <c r="E81" s="57"/>
      <c r="F81" s="61"/>
      <c r="G81" s="59"/>
      <c r="H81" s="34">
        <f t="shared" si="7"/>
        <v>0</v>
      </c>
      <c r="I81" s="66"/>
      <c r="J81" s="83" t="str">
        <f t="shared" si="8"/>
        <v/>
      </c>
      <c r="K81" s="79"/>
      <c r="L81" s="73" t="str">
        <f t="shared" si="9"/>
        <v/>
      </c>
      <c r="M81" s="72"/>
      <c r="N81" s="74" t="str">
        <f t="shared" si="10"/>
        <v/>
      </c>
      <c r="P81" s="1" t="str">
        <f t="shared" si="11"/>
        <v/>
      </c>
      <c r="Q81" s="1" t="str">
        <f t="shared" si="12"/>
        <v/>
      </c>
      <c r="R81" s="26">
        <f t="shared" si="13"/>
        <v>0</v>
      </c>
      <c r="S81" s="26">
        <f>IF(B81&lt;&gt;"",IFERROR(VLOOKUP(G81,受験種別!$A$2:$B$6,2,),0),0)</f>
        <v>0</v>
      </c>
      <c r="T81" s="26" t="str">
        <f>IF(B81&lt;&gt;"",IFERROR(VLOOKUP(I81,受験種別!$A$8:$B$8,2,),""),"")</f>
        <v/>
      </c>
      <c r="U81" s="26" t="str">
        <f>IF(B81="","",(IF(S81&gt;0,"--",IFERROR(VLOOKUP($K81,受験種別!$A$16:$B$28,2,),0))))</f>
        <v/>
      </c>
      <c r="V81" s="26" t="str">
        <f>IF(B81="","",IF(S81&gt;0,"--",IFERROR(VLOOKUP($M81,受験種別!$A$16:$B$28,2,),0))  )</f>
        <v/>
      </c>
    </row>
    <row r="82" spans="1:22" ht="20.100000000000001" customHeight="1" x14ac:dyDescent="0.15">
      <c r="A82" s="7">
        <v>76</v>
      </c>
      <c r="B82" s="60"/>
      <c r="C82" s="57"/>
      <c r="D82" s="57"/>
      <c r="E82" s="57"/>
      <c r="F82" s="61"/>
      <c r="G82" s="59"/>
      <c r="H82" s="34">
        <f t="shared" si="7"/>
        <v>0</v>
      </c>
      <c r="I82" s="66"/>
      <c r="J82" s="83" t="str">
        <f t="shared" si="8"/>
        <v/>
      </c>
      <c r="K82" s="80"/>
      <c r="L82" s="73" t="str">
        <f t="shared" si="9"/>
        <v/>
      </c>
      <c r="M82" s="72"/>
      <c r="N82" s="74" t="str">
        <f t="shared" si="10"/>
        <v/>
      </c>
      <c r="P82" s="1" t="str">
        <f t="shared" si="11"/>
        <v/>
      </c>
      <c r="Q82" s="1" t="str">
        <f t="shared" si="12"/>
        <v/>
      </c>
      <c r="R82" s="26">
        <f t="shared" si="13"/>
        <v>0</v>
      </c>
      <c r="S82" s="26">
        <f>IF(B82&lt;&gt;"",IFERROR(VLOOKUP(G82,受験種別!$A$2:$B$6,2,),0),0)</f>
        <v>0</v>
      </c>
      <c r="T82" s="26" t="str">
        <f>IF(B82&lt;&gt;"",IFERROR(VLOOKUP(I82,受験種別!$A$8:$B$8,2,),""),"")</f>
        <v/>
      </c>
      <c r="U82" s="26" t="str">
        <f>IF(B82="","",(IF(S82&gt;0,"--",IFERROR(VLOOKUP($K82,受験種別!$A$16:$B$28,2,),0))))</f>
        <v/>
      </c>
      <c r="V82" s="26" t="str">
        <f>IF(B82="","",IF(S82&gt;0,"--",IFERROR(VLOOKUP($M82,受験種別!$A$16:$B$28,2,),0))  )</f>
        <v/>
      </c>
    </row>
    <row r="83" spans="1:22" ht="20.100000000000001" customHeight="1" x14ac:dyDescent="0.15">
      <c r="A83" s="7">
        <v>77</v>
      </c>
      <c r="B83" s="60"/>
      <c r="C83" s="57"/>
      <c r="D83" s="57"/>
      <c r="E83" s="57"/>
      <c r="F83" s="61"/>
      <c r="G83" s="59"/>
      <c r="H83" s="34">
        <f t="shared" si="7"/>
        <v>0</v>
      </c>
      <c r="I83" s="66"/>
      <c r="J83" s="83" t="str">
        <f t="shared" si="8"/>
        <v/>
      </c>
      <c r="K83" s="80"/>
      <c r="L83" s="73" t="str">
        <f t="shared" si="9"/>
        <v/>
      </c>
      <c r="M83" s="72"/>
      <c r="N83" s="74" t="str">
        <f t="shared" si="10"/>
        <v/>
      </c>
      <c r="P83" s="1" t="str">
        <f t="shared" si="11"/>
        <v/>
      </c>
      <c r="Q83" s="1" t="str">
        <f t="shared" si="12"/>
        <v/>
      </c>
      <c r="R83" s="26">
        <f t="shared" si="13"/>
        <v>0</v>
      </c>
      <c r="S83" s="26">
        <f>IF(B83&lt;&gt;"",IFERROR(VLOOKUP(G83,受験種別!$A$2:$B$6,2,),0),0)</f>
        <v>0</v>
      </c>
      <c r="T83" s="26" t="str">
        <f>IF(B83&lt;&gt;"",IFERROR(VLOOKUP(I83,受験種別!$A$8:$B$8,2,),""),"")</f>
        <v/>
      </c>
      <c r="U83" s="26" t="str">
        <f>IF(B83="","",(IF(S83&gt;0,"--",IFERROR(VLOOKUP($K83,受験種別!$A$16:$B$28,2,),0))))</f>
        <v/>
      </c>
      <c r="V83" s="26" t="str">
        <f>IF(B83="","",IF(S83&gt;0,"--",IFERROR(VLOOKUP($M83,受験種別!$A$16:$B$28,2,),0))  )</f>
        <v/>
      </c>
    </row>
    <row r="84" spans="1:22" ht="20.100000000000001" customHeight="1" x14ac:dyDescent="0.15">
      <c r="A84" s="7">
        <v>78</v>
      </c>
      <c r="B84" s="60"/>
      <c r="C84" s="57"/>
      <c r="D84" s="57"/>
      <c r="E84" s="57"/>
      <c r="F84" s="61"/>
      <c r="G84" s="59"/>
      <c r="H84" s="34">
        <f t="shared" si="7"/>
        <v>0</v>
      </c>
      <c r="I84" s="66"/>
      <c r="J84" s="83" t="str">
        <f t="shared" si="8"/>
        <v/>
      </c>
      <c r="K84" s="80"/>
      <c r="L84" s="73" t="str">
        <f t="shared" si="9"/>
        <v/>
      </c>
      <c r="M84" s="72"/>
      <c r="N84" s="74" t="str">
        <f t="shared" si="10"/>
        <v/>
      </c>
      <c r="P84" s="1" t="str">
        <f t="shared" si="11"/>
        <v/>
      </c>
      <c r="Q84" s="1" t="str">
        <f t="shared" si="12"/>
        <v/>
      </c>
      <c r="R84" s="26">
        <f t="shared" si="13"/>
        <v>0</v>
      </c>
      <c r="S84" s="26">
        <f>IF(B84&lt;&gt;"",IFERROR(VLOOKUP(G84,受験種別!$A$2:$B$6,2,),0),0)</f>
        <v>0</v>
      </c>
      <c r="T84" s="26" t="str">
        <f>IF(B84&lt;&gt;"",IFERROR(VLOOKUP(I84,受験種別!$A$8:$B$8,2,),""),"")</f>
        <v/>
      </c>
      <c r="U84" s="26" t="str">
        <f>IF(B84="","",(IF(S84&gt;0,"--",IFERROR(VLOOKUP($K84,受験種別!$A$16:$B$28,2,),0))))</f>
        <v/>
      </c>
      <c r="V84" s="26" t="str">
        <f>IF(B84="","",IF(S84&gt;0,"--",IFERROR(VLOOKUP($M84,受験種別!$A$16:$B$28,2,),0))  )</f>
        <v/>
      </c>
    </row>
    <row r="85" spans="1:22" ht="20.100000000000001" customHeight="1" x14ac:dyDescent="0.15">
      <c r="A85" s="7">
        <v>79</v>
      </c>
      <c r="B85" s="60"/>
      <c r="C85" s="57"/>
      <c r="D85" s="57"/>
      <c r="E85" s="57"/>
      <c r="F85" s="61"/>
      <c r="G85" s="59"/>
      <c r="H85" s="34">
        <f t="shared" si="7"/>
        <v>0</v>
      </c>
      <c r="I85" s="66"/>
      <c r="J85" s="83" t="str">
        <f t="shared" si="8"/>
        <v/>
      </c>
      <c r="K85" s="80"/>
      <c r="L85" s="73" t="str">
        <f t="shared" si="9"/>
        <v/>
      </c>
      <c r="M85" s="72"/>
      <c r="N85" s="74" t="str">
        <f t="shared" si="10"/>
        <v/>
      </c>
      <c r="P85" s="1" t="str">
        <f t="shared" si="11"/>
        <v/>
      </c>
      <c r="Q85" s="1" t="str">
        <f t="shared" si="12"/>
        <v/>
      </c>
      <c r="R85" s="26">
        <f t="shared" si="13"/>
        <v>0</v>
      </c>
      <c r="S85" s="26">
        <f>IF(B85&lt;&gt;"",IFERROR(VLOOKUP(G85,受験種別!$A$2:$B$6,2,),0),0)</f>
        <v>0</v>
      </c>
      <c r="T85" s="26" t="str">
        <f>IF(B85&lt;&gt;"",IFERROR(VLOOKUP(I85,受験種別!$A$8:$B$8,2,),""),"")</f>
        <v/>
      </c>
      <c r="U85" s="26" t="str">
        <f>IF(B85="","",(IF(S85&gt;0,"--",IFERROR(VLOOKUP($K85,受験種別!$A$16:$B$28,2,),0))))</f>
        <v/>
      </c>
      <c r="V85" s="26" t="str">
        <f>IF(B85="","",IF(S85&gt;0,"--",IFERROR(VLOOKUP($M85,受験種別!$A$16:$B$28,2,),0))  )</f>
        <v/>
      </c>
    </row>
    <row r="86" spans="1:22" ht="20.100000000000001" customHeight="1" x14ac:dyDescent="0.15">
      <c r="A86" s="7">
        <v>80</v>
      </c>
      <c r="B86" s="60"/>
      <c r="C86" s="57"/>
      <c r="D86" s="57"/>
      <c r="E86" s="57"/>
      <c r="F86" s="61"/>
      <c r="G86" s="59"/>
      <c r="H86" s="34">
        <f t="shared" si="7"/>
        <v>0</v>
      </c>
      <c r="I86" s="66"/>
      <c r="J86" s="83" t="str">
        <f t="shared" si="8"/>
        <v/>
      </c>
      <c r="K86" s="80"/>
      <c r="L86" s="73" t="str">
        <f t="shared" si="9"/>
        <v/>
      </c>
      <c r="M86" s="72"/>
      <c r="N86" s="74" t="str">
        <f t="shared" si="10"/>
        <v/>
      </c>
      <c r="P86" s="1" t="str">
        <f t="shared" si="11"/>
        <v/>
      </c>
      <c r="Q86" s="1" t="str">
        <f t="shared" si="12"/>
        <v/>
      </c>
      <c r="R86" s="26">
        <f t="shared" si="13"/>
        <v>0</v>
      </c>
      <c r="S86" s="26">
        <f>IF(B86&lt;&gt;"",IFERROR(VLOOKUP(G86,受験種別!$A$2:$B$6,2,),0),0)</f>
        <v>0</v>
      </c>
      <c r="T86" s="26" t="str">
        <f>IF(B86&lt;&gt;"",IFERROR(VLOOKUP(I86,受験種別!$A$8:$B$8,2,),""),"")</f>
        <v/>
      </c>
      <c r="U86" s="26" t="str">
        <f>IF(B86="","",(IF(S86&gt;0,"--",IFERROR(VLOOKUP($K86,受験種別!$A$16:$B$28,2,),0))))</f>
        <v/>
      </c>
      <c r="V86" s="26" t="str">
        <f>IF(B86="","",IF(S86&gt;0,"--",IFERROR(VLOOKUP($M86,受験種別!$A$16:$B$28,2,),0))  )</f>
        <v/>
      </c>
    </row>
    <row r="87" spans="1:22" ht="20.100000000000001" customHeight="1" x14ac:dyDescent="0.15">
      <c r="A87" s="7">
        <v>81</v>
      </c>
      <c r="B87" s="60"/>
      <c r="C87" s="57"/>
      <c r="D87" s="57"/>
      <c r="E87" s="57"/>
      <c r="F87" s="61"/>
      <c r="G87" s="59"/>
      <c r="H87" s="34">
        <f t="shared" si="7"/>
        <v>0</v>
      </c>
      <c r="I87" s="66"/>
      <c r="J87" s="83" t="str">
        <f t="shared" si="8"/>
        <v/>
      </c>
      <c r="K87" s="80"/>
      <c r="L87" s="73" t="str">
        <f t="shared" si="9"/>
        <v/>
      </c>
      <c r="M87" s="72"/>
      <c r="N87" s="74" t="str">
        <f t="shared" si="10"/>
        <v/>
      </c>
      <c r="P87" s="1" t="str">
        <f t="shared" si="11"/>
        <v/>
      </c>
      <c r="Q87" s="1" t="str">
        <f t="shared" si="12"/>
        <v/>
      </c>
      <c r="R87" s="26">
        <f t="shared" si="13"/>
        <v>0</v>
      </c>
      <c r="S87" s="26">
        <f>IF(B87&lt;&gt;"",IFERROR(VLOOKUP(G87,受験種別!$A$2:$B$6,2,),0),0)</f>
        <v>0</v>
      </c>
      <c r="T87" s="26" t="str">
        <f>IF(B87&lt;&gt;"",IFERROR(VLOOKUP(I87,受験種別!$A$8:$B$8,2,),""),"")</f>
        <v/>
      </c>
      <c r="U87" s="26" t="str">
        <f>IF(B87="","",(IF(S87&gt;0,"--",IFERROR(VLOOKUP($K87,受験種別!$A$16:$B$28,2,),0))))</f>
        <v/>
      </c>
      <c r="V87" s="26" t="str">
        <f>IF(B87="","",IF(S87&gt;0,"--",IFERROR(VLOOKUP($M87,受験種別!$A$16:$B$28,2,),0))  )</f>
        <v/>
      </c>
    </row>
    <row r="88" spans="1:22" ht="20.100000000000001" customHeight="1" x14ac:dyDescent="0.15">
      <c r="A88" s="7">
        <v>82</v>
      </c>
      <c r="B88" s="60"/>
      <c r="C88" s="57"/>
      <c r="D88" s="57"/>
      <c r="E88" s="57"/>
      <c r="F88" s="61"/>
      <c r="G88" s="59"/>
      <c r="H88" s="34">
        <f t="shared" si="7"/>
        <v>0</v>
      </c>
      <c r="I88" s="66"/>
      <c r="J88" s="83" t="str">
        <f t="shared" si="8"/>
        <v/>
      </c>
      <c r="K88" s="80"/>
      <c r="L88" s="73" t="str">
        <f t="shared" si="9"/>
        <v/>
      </c>
      <c r="M88" s="72"/>
      <c r="N88" s="74" t="str">
        <f t="shared" si="10"/>
        <v/>
      </c>
      <c r="P88" s="1" t="str">
        <f t="shared" si="11"/>
        <v/>
      </c>
      <c r="Q88" s="1" t="str">
        <f t="shared" si="12"/>
        <v/>
      </c>
      <c r="R88" s="26">
        <f t="shared" si="13"/>
        <v>0</v>
      </c>
      <c r="S88" s="26">
        <f>IF(B88&lt;&gt;"",IFERROR(VLOOKUP(G88,受験種別!$A$2:$B$6,2,),0),0)</f>
        <v>0</v>
      </c>
      <c r="T88" s="26" t="str">
        <f>IF(B88&lt;&gt;"",IFERROR(VLOOKUP(I88,受験種別!$A$8:$B$8,2,),""),"")</f>
        <v/>
      </c>
      <c r="U88" s="26" t="str">
        <f>IF(B88="","",(IF(S88&gt;0,"--",IFERROR(VLOOKUP($K88,受験種別!$A$16:$B$28,2,),0))))</f>
        <v/>
      </c>
      <c r="V88" s="26" t="str">
        <f>IF(B88="","",IF(S88&gt;0,"--",IFERROR(VLOOKUP($M88,受験種別!$A$16:$B$28,2,),0))  )</f>
        <v/>
      </c>
    </row>
    <row r="89" spans="1:22" ht="20.100000000000001" customHeight="1" x14ac:dyDescent="0.15">
      <c r="A89" s="7">
        <v>83</v>
      </c>
      <c r="B89" s="60"/>
      <c r="C89" s="57"/>
      <c r="D89" s="57"/>
      <c r="E89" s="57"/>
      <c r="F89" s="61"/>
      <c r="G89" s="59"/>
      <c r="H89" s="34">
        <f t="shared" si="7"/>
        <v>0</v>
      </c>
      <c r="I89" s="66"/>
      <c r="J89" s="83" t="str">
        <f t="shared" si="8"/>
        <v/>
      </c>
      <c r="K89" s="80"/>
      <c r="L89" s="73" t="str">
        <f t="shared" si="9"/>
        <v/>
      </c>
      <c r="M89" s="72"/>
      <c r="N89" s="74" t="str">
        <f t="shared" si="10"/>
        <v/>
      </c>
      <c r="P89" s="1" t="str">
        <f t="shared" si="11"/>
        <v/>
      </c>
      <c r="Q89" s="1" t="str">
        <f t="shared" si="12"/>
        <v/>
      </c>
      <c r="R89" s="26">
        <f t="shared" si="13"/>
        <v>0</v>
      </c>
      <c r="S89" s="26">
        <f>IF(B89&lt;&gt;"",IFERROR(VLOOKUP(G89,受験種別!$A$2:$B$6,2,),0),0)</f>
        <v>0</v>
      </c>
      <c r="T89" s="26" t="str">
        <f>IF(B89&lt;&gt;"",IFERROR(VLOOKUP(I89,受験種別!$A$8:$B$8,2,),""),"")</f>
        <v/>
      </c>
      <c r="U89" s="26" t="str">
        <f>IF(B89="","",(IF(S89&gt;0,"--",IFERROR(VLOOKUP($K89,受験種別!$A$16:$B$28,2,),0))))</f>
        <v/>
      </c>
      <c r="V89" s="26" t="str">
        <f>IF(B89="","",IF(S89&gt;0,"--",IFERROR(VLOOKUP($M89,受験種別!$A$16:$B$28,2,),0))  )</f>
        <v/>
      </c>
    </row>
    <row r="90" spans="1:22" ht="20.100000000000001" customHeight="1" x14ac:dyDescent="0.15">
      <c r="A90" s="7">
        <v>84</v>
      </c>
      <c r="B90" s="60"/>
      <c r="C90" s="57"/>
      <c r="D90" s="57"/>
      <c r="E90" s="57"/>
      <c r="F90" s="61"/>
      <c r="G90" s="59"/>
      <c r="H90" s="34">
        <f t="shared" si="7"/>
        <v>0</v>
      </c>
      <c r="I90" s="66"/>
      <c r="J90" s="83" t="str">
        <f t="shared" si="8"/>
        <v/>
      </c>
      <c r="K90" s="80"/>
      <c r="L90" s="73" t="str">
        <f t="shared" si="9"/>
        <v/>
      </c>
      <c r="M90" s="72"/>
      <c r="N90" s="74" t="str">
        <f t="shared" si="10"/>
        <v/>
      </c>
      <c r="P90" s="1" t="str">
        <f t="shared" si="11"/>
        <v/>
      </c>
      <c r="Q90" s="1" t="str">
        <f t="shared" si="12"/>
        <v/>
      </c>
      <c r="R90" s="26">
        <f t="shared" si="13"/>
        <v>0</v>
      </c>
      <c r="S90" s="26">
        <f>IF(B90&lt;&gt;"",IFERROR(VLOOKUP(G90,受験種別!$A$2:$B$6,2,),0),0)</f>
        <v>0</v>
      </c>
      <c r="T90" s="26" t="str">
        <f>IF(B90&lt;&gt;"",IFERROR(VLOOKUP(I90,受験種別!$A$8:$B$8,2,),""),"")</f>
        <v/>
      </c>
      <c r="U90" s="26" t="str">
        <f>IF(B90="","",(IF(S90&gt;0,"--",IFERROR(VLOOKUP($K90,受験種別!$A$16:$B$28,2,),0))))</f>
        <v/>
      </c>
      <c r="V90" s="26" t="str">
        <f>IF(B90="","",IF(S90&gt;0,"--",IFERROR(VLOOKUP($M90,受験種別!$A$16:$B$28,2,),0))  )</f>
        <v/>
      </c>
    </row>
    <row r="91" spans="1:22" ht="20.100000000000001" customHeight="1" x14ac:dyDescent="0.15">
      <c r="A91" s="7">
        <v>85</v>
      </c>
      <c r="B91" s="60"/>
      <c r="C91" s="57"/>
      <c r="D91" s="57"/>
      <c r="E91" s="57"/>
      <c r="F91" s="61"/>
      <c r="G91" s="59"/>
      <c r="H91" s="34">
        <f t="shared" si="7"/>
        <v>0</v>
      </c>
      <c r="I91" s="66"/>
      <c r="J91" s="83" t="str">
        <f t="shared" si="8"/>
        <v/>
      </c>
      <c r="K91" s="80"/>
      <c r="L91" s="73" t="str">
        <f t="shared" si="9"/>
        <v/>
      </c>
      <c r="M91" s="72"/>
      <c r="N91" s="74" t="str">
        <f t="shared" si="10"/>
        <v/>
      </c>
      <c r="P91" s="1" t="str">
        <f t="shared" si="11"/>
        <v/>
      </c>
      <c r="Q91" s="1" t="str">
        <f t="shared" si="12"/>
        <v/>
      </c>
      <c r="R91" s="26">
        <f t="shared" si="13"/>
        <v>0</v>
      </c>
      <c r="S91" s="26">
        <f>IF(B91&lt;&gt;"",IFERROR(VLOOKUP(G91,受験種別!$A$2:$B$6,2,),0),0)</f>
        <v>0</v>
      </c>
      <c r="T91" s="26" t="str">
        <f>IF(B91&lt;&gt;"",IFERROR(VLOOKUP(I91,受験種別!$A$8:$B$8,2,),""),"")</f>
        <v/>
      </c>
      <c r="U91" s="26" t="str">
        <f>IF(B91="","",(IF(S91&gt;0,"--",IFERROR(VLOOKUP($K91,受験種別!$A$16:$B$28,2,),0))))</f>
        <v/>
      </c>
      <c r="V91" s="26" t="str">
        <f>IF(B91="","",IF(S91&gt;0,"--",IFERROR(VLOOKUP($M91,受験種別!$A$16:$B$28,2,),0))  )</f>
        <v/>
      </c>
    </row>
    <row r="92" spans="1:22" ht="20.100000000000001" customHeight="1" x14ac:dyDescent="0.15">
      <c r="A92" s="7">
        <v>86</v>
      </c>
      <c r="B92" s="60"/>
      <c r="C92" s="57"/>
      <c r="D92" s="57"/>
      <c r="E92" s="57"/>
      <c r="F92" s="61"/>
      <c r="G92" s="59"/>
      <c r="H92" s="34">
        <f t="shared" si="7"/>
        <v>0</v>
      </c>
      <c r="I92" s="66"/>
      <c r="J92" s="83" t="str">
        <f t="shared" si="8"/>
        <v/>
      </c>
      <c r="K92" s="80"/>
      <c r="L92" s="73" t="str">
        <f t="shared" si="9"/>
        <v/>
      </c>
      <c r="M92" s="72"/>
      <c r="N92" s="74" t="str">
        <f t="shared" si="10"/>
        <v/>
      </c>
      <c r="P92" s="1" t="str">
        <f t="shared" si="11"/>
        <v/>
      </c>
      <c r="Q92" s="1" t="str">
        <f t="shared" si="12"/>
        <v/>
      </c>
      <c r="R92" s="26">
        <f t="shared" si="13"/>
        <v>0</v>
      </c>
      <c r="S92" s="26">
        <f>IF(B92&lt;&gt;"",IFERROR(VLOOKUP(G92,受験種別!$A$2:$B$6,2,),0),0)</f>
        <v>0</v>
      </c>
      <c r="T92" s="26" t="str">
        <f>IF(B92&lt;&gt;"",IFERROR(VLOOKUP(I92,受験種別!$A$8:$B$8,2,),""),"")</f>
        <v/>
      </c>
      <c r="U92" s="26" t="str">
        <f>IF(B92="","",(IF(S92&gt;0,"--",IFERROR(VLOOKUP($K92,受験種別!$A$16:$B$28,2,),0))))</f>
        <v/>
      </c>
      <c r="V92" s="26" t="str">
        <f>IF(B92="","",IF(S92&gt;0,"--",IFERROR(VLOOKUP($M92,受験種別!$A$16:$B$28,2,),0))  )</f>
        <v/>
      </c>
    </row>
    <row r="93" spans="1:22" ht="20.100000000000001" customHeight="1" x14ac:dyDescent="0.15">
      <c r="A93" s="7">
        <v>87</v>
      </c>
      <c r="B93" s="60"/>
      <c r="C93" s="57"/>
      <c r="D93" s="57"/>
      <c r="E93" s="57"/>
      <c r="F93" s="61"/>
      <c r="G93" s="59"/>
      <c r="H93" s="34">
        <f t="shared" si="7"/>
        <v>0</v>
      </c>
      <c r="I93" s="66"/>
      <c r="J93" s="83" t="str">
        <f t="shared" si="8"/>
        <v/>
      </c>
      <c r="K93" s="80"/>
      <c r="L93" s="73" t="str">
        <f t="shared" si="9"/>
        <v/>
      </c>
      <c r="M93" s="72"/>
      <c r="N93" s="74" t="str">
        <f t="shared" si="10"/>
        <v/>
      </c>
      <c r="P93" s="1" t="str">
        <f t="shared" si="11"/>
        <v/>
      </c>
      <c r="Q93" s="1" t="str">
        <f t="shared" si="12"/>
        <v/>
      </c>
      <c r="R93" s="26">
        <f t="shared" si="13"/>
        <v>0</v>
      </c>
      <c r="S93" s="26">
        <f>IF(B93&lt;&gt;"",IFERROR(VLOOKUP(G93,受験種別!$A$2:$B$6,2,),0),0)</f>
        <v>0</v>
      </c>
      <c r="T93" s="26" t="str">
        <f>IF(B93&lt;&gt;"",IFERROR(VLOOKUP(I93,受験種別!$A$8:$B$8,2,),""),"")</f>
        <v/>
      </c>
      <c r="U93" s="26" t="str">
        <f>IF(B93="","",(IF(S93&gt;0,"--",IFERROR(VLOOKUP($K93,受験種別!$A$16:$B$28,2,),0))))</f>
        <v/>
      </c>
      <c r="V93" s="26" t="str">
        <f>IF(B93="","",IF(S93&gt;0,"--",IFERROR(VLOOKUP($M93,受験種別!$A$16:$B$28,2,),0))  )</f>
        <v/>
      </c>
    </row>
    <row r="94" spans="1:22" ht="20.100000000000001" customHeight="1" x14ac:dyDescent="0.15">
      <c r="A94" s="7">
        <v>88</v>
      </c>
      <c r="B94" s="60"/>
      <c r="C94" s="57"/>
      <c r="D94" s="57"/>
      <c r="E94" s="57"/>
      <c r="F94" s="61"/>
      <c r="G94" s="59"/>
      <c r="H94" s="34">
        <f t="shared" si="7"/>
        <v>0</v>
      </c>
      <c r="I94" s="66"/>
      <c r="J94" s="83" t="str">
        <f t="shared" si="8"/>
        <v/>
      </c>
      <c r="K94" s="80"/>
      <c r="L94" s="73" t="str">
        <f t="shared" si="9"/>
        <v/>
      </c>
      <c r="M94" s="72"/>
      <c r="N94" s="74" t="str">
        <f t="shared" si="10"/>
        <v/>
      </c>
      <c r="P94" s="1" t="str">
        <f t="shared" si="11"/>
        <v/>
      </c>
      <c r="Q94" s="1" t="str">
        <f t="shared" si="12"/>
        <v/>
      </c>
      <c r="R94" s="26">
        <f t="shared" si="13"/>
        <v>0</v>
      </c>
      <c r="S94" s="26">
        <f>IF(B94&lt;&gt;"",IFERROR(VLOOKUP(G94,受験種別!$A$2:$B$6,2,),0),0)</f>
        <v>0</v>
      </c>
      <c r="T94" s="26" t="str">
        <f>IF(B94&lt;&gt;"",IFERROR(VLOOKUP(I94,受験種別!$A$8:$B$8,2,),""),"")</f>
        <v/>
      </c>
      <c r="U94" s="26" t="str">
        <f>IF(B94="","",(IF(S94&gt;0,"--",IFERROR(VLOOKUP($K94,受験種別!$A$16:$B$28,2,),0))))</f>
        <v/>
      </c>
      <c r="V94" s="26" t="str">
        <f>IF(B94="","",IF(S94&gt;0,"--",IFERROR(VLOOKUP($M94,受験種別!$A$16:$B$28,2,),0))  )</f>
        <v/>
      </c>
    </row>
    <row r="95" spans="1:22" ht="20.100000000000001" customHeight="1" x14ac:dyDescent="0.15">
      <c r="A95" s="7">
        <v>89</v>
      </c>
      <c r="B95" s="60"/>
      <c r="C95" s="57"/>
      <c r="D95" s="57"/>
      <c r="E95" s="57"/>
      <c r="F95" s="61"/>
      <c r="G95" s="59"/>
      <c r="H95" s="34">
        <f t="shared" si="7"/>
        <v>0</v>
      </c>
      <c r="I95" s="66"/>
      <c r="J95" s="83" t="str">
        <f t="shared" si="8"/>
        <v/>
      </c>
      <c r="K95" s="80"/>
      <c r="L95" s="73" t="str">
        <f t="shared" si="9"/>
        <v/>
      </c>
      <c r="M95" s="72"/>
      <c r="N95" s="74" t="str">
        <f t="shared" si="10"/>
        <v/>
      </c>
      <c r="P95" s="1" t="str">
        <f t="shared" si="11"/>
        <v/>
      </c>
      <c r="Q95" s="1" t="str">
        <f t="shared" si="12"/>
        <v/>
      </c>
      <c r="R95" s="26">
        <f t="shared" si="13"/>
        <v>0</v>
      </c>
      <c r="S95" s="26">
        <f>IF(B95&lt;&gt;"",IFERROR(VLOOKUP(G95,受験種別!$A$2:$B$6,2,),0),0)</f>
        <v>0</v>
      </c>
      <c r="T95" s="26" t="str">
        <f>IF(B95&lt;&gt;"",IFERROR(VLOOKUP(I95,受験種別!$A$8:$B$8,2,),""),"")</f>
        <v/>
      </c>
      <c r="U95" s="26" t="str">
        <f>IF(B95="","",(IF(S95&gt;0,"--",IFERROR(VLOOKUP($K95,受験種別!$A$16:$B$28,2,),0))))</f>
        <v/>
      </c>
      <c r="V95" s="26" t="str">
        <f>IF(B95="","",IF(S95&gt;0,"--",IFERROR(VLOOKUP($M95,受験種別!$A$16:$B$28,2,),0))  )</f>
        <v/>
      </c>
    </row>
    <row r="96" spans="1:22" ht="20.100000000000001" customHeight="1" x14ac:dyDescent="0.15">
      <c r="A96" s="7">
        <v>90</v>
      </c>
      <c r="B96" s="60"/>
      <c r="C96" s="57"/>
      <c r="D96" s="57"/>
      <c r="E96" s="57"/>
      <c r="F96" s="61"/>
      <c r="G96" s="59"/>
      <c r="H96" s="34">
        <f t="shared" si="7"/>
        <v>0</v>
      </c>
      <c r="I96" s="66"/>
      <c r="J96" s="83" t="str">
        <f t="shared" si="8"/>
        <v/>
      </c>
      <c r="K96" s="80"/>
      <c r="L96" s="73" t="str">
        <f t="shared" si="9"/>
        <v/>
      </c>
      <c r="M96" s="72"/>
      <c r="N96" s="74" t="str">
        <f t="shared" si="10"/>
        <v/>
      </c>
      <c r="P96" s="1" t="str">
        <f t="shared" si="11"/>
        <v/>
      </c>
      <c r="Q96" s="1" t="str">
        <f t="shared" si="12"/>
        <v/>
      </c>
      <c r="R96" s="26">
        <f t="shared" si="13"/>
        <v>0</v>
      </c>
      <c r="S96" s="26">
        <f>IF(B96&lt;&gt;"",IFERROR(VLOOKUP(G96,受験種別!$A$2:$B$6,2,),0),0)</f>
        <v>0</v>
      </c>
      <c r="T96" s="26" t="str">
        <f>IF(B96&lt;&gt;"",IFERROR(VLOOKUP(I96,受験種別!$A$8:$B$8,2,),""),"")</f>
        <v/>
      </c>
      <c r="U96" s="26" t="str">
        <f>IF(B96="","",(IF(S96&gt;0,"--",IFERROR(VLOOKUP($K96,受験種別!$A$16:$B$28,2,),0))))</f>
        <v/>
      </c>
      <c r="V96" s="26" t="str">
        <f>IF(B96="","",IF(S96&gt;0,"--",IFERROR(VLOOKUP($M96,受験種別!$A$16:$B$28,2,),0))  )</f>
        <v/>
      </c>
    </row>
    <row r="97" spans="1:22" ht="20.100000000000001" customHeight="1" x14ac:dyDescent="0.15">
      <c r="A97" s="7">
        <v>91</v>
      </c>
      <c r="B97" s="60"/>
      <c r="C97" s="57"/>
      <c r="D97" s="57"/>
      <c r="E97" s="57"/>
      <c r="F97" s="61"/>
      <c r="G97" s="59"/>
      <c r="H97" s="34">
        <f t="shared" si="7"/>
        <v>0</v>
      </c>
      <c r="I97" s="66"/>
      <c r="J97" s="83" t="str">
        <f t="shared" si="8"/>
        <v/>
      </c>
      <c r="K97" s="80"/>
      <c r="L97" s="73" t="str">
        <f t="shared" si="9"/>
        <v/>
      </c>
      <c r="M97" s="72"/>
      <c r="N97" s="74" t="str">
        <f t="shared" si="10"/>
        <v/>
      </c>
      <c r="P97" s="1" t="str">
        <f t="shared" si="11"/>
        <v/>
      </c>
      <c r="Q97" s="1" t="str">
        <f t="shared" si="12"/>
        <v/>
      </c>
      <c r="R97" s="26">
        <f t="shared" si="13"/>
        <v>0</v>
      </c>
      <c r="S97" s="26">
        <f>IF(B97&lt;&gt;"",IFERROR(VLOOKUP(G97,受験種別!$A$2:$B$6,2,),0),0)</f>
        <v>0</v>
      </c>
      <c r="T97" s="26" t="str">
        <f>IF(B97&lt;&gt;"",IFERROR(VLOOKUP(I97,受験種別!$A$8:$B$8,2,),""),"")</f>
        <v/>
      </c>
      <c r="U97" s="26" t="str">
        <f>IF(B97="","",(IF(S97&gt;0,"--",IFERROR(VLOOKUP($K97,受験種別!$A$16:$B$28,2,),0))))</f>
        <v/>
      </c>
      <c r="V97" s="26" t="str">
        <f>IF(B97="","",IF(S97&gt;0,"--",IFERROR(VLOOKUP($M97,受験種別!$A$16:$B$28,2,),0))  )</f>
        <v/>
      </c>
    </row>
    <row r="98" spans="1:22" ht="20.100000000000001" customHeight="1" x14ac:dyDescent="0.15">
      <c r="A98" s="7">
        <v>92</v>
      </c>
      <c r="B98" s="60"/>
      <c r="C98" s="57"/>
      <c r="D98" s="57"/>
      <c r="E98" s="57"/>
      <c r="F98" s="61"/>
      <c r="G98" s="59"/>
      <c r="H98" s="34">
        <f t="shared" si="7"/>
        <v>0</v>
      </c>
      <c r="I98" s="66"/>
      <c r="J98" s="83" t="str">
        <f t="shared" si="8"/>
        <v/>
      </c>
      <c r="K98" s="80"/>
      <c r="L98" s="73" t="str">
        <f t="shared" si="9"/>
        <v/>
      </c>
      <c r="M98" s="72"/>
      <c r="N98" s="74" t="str">
        <f t="shared" si="10"/>
        <v/>
      </c>
      <c r="P98" s="1" t="str">
        <f t="shared" si="11"/>
        <v/>
      </c>
      <c r="Q98" s="1" t="str">
        <f t="shared" si="12"/>
        <v/>
      </c>
      <c r="R98" s="26">
        <f t="shared" si="13"/>
        <v>0</v>
      </c>
      <c r="S98" s="26">
        <f>IF(B98&lt;&gt;"",IFERROR(VLOOKUP(G98,受験種別!$A$2:$B$6,2,),0),0)</f>
        <v>0</v>
      </c>
      <c r="T98" s="26" t="str">
        <f>IF(B98&lt;&gt;"",IFERROR(VLOOKUP(I98,受験種別!$A$8:$B$8,2,),""),"")</f>
        <v/>
      </c>
      <c r="U98" s="26" t="str">
        <f>IF(B98="","",(IF(S98&gt;0,"--",IFERROR(VLOOKUP($K98,受験種別!$A$16:$B$28,2,),0))))</f>
        <v/>
      </c>
      <c r="V98" s="26" t="str">
        <f>IF(B98="","",IF(S98&gt;0,"--",IFERROR(VLOOKUP($M98,受験種別!$A$16:$B$28,2,),0))  )</f>
        <v/>
      </c>
    </row>
    <row r="99" spans="1:22" ht="20.100000000000001" customHeight="1" x14ac:dyDescent="0.15">
      <c r="A99" s="7">
        <v>93</v>
      </c>
      <c r="B99" s="60"/>
      <c r="C99" s="57"/>
      <c r="D99" s="57"/>
      <c r="E99" s="57"/>
      <c r="F99" s="61"/>
      <c r="G99" s="59"/>
      <c r="H99" s="34">
        <f t="shared" si="7"/>
        <v>0</v>
      </c>
      <c r="I99" s="66"/>
      <c r="J99" s="83" t="str">
        <f t="shared" si="8"/>
        <v/>
      </c>
      <c r="K99" s="80"/>
      <c r="L99" s="73" t="str">
        <f t="shared" si="9"/>
        <v/>
      </c>
      <c r="M99" s="72"/>
      <c r="N99" s="74" t="str">
        <f t="shared" si="10"/>
        <v/>
      </c>
      <c r="P99" s="1" t="str">
        <f t="shared" si="11"/>
        <v/>
      </c>
      <c r="Q99" s="1" t="str">
        <f t="shared" si="12"/>
        <v/>
      </c>
      <c r="R99" s="26">
        <f t="shared" si="13"/>
        <v>0</v>
      </c>
      <c r="S99" s="26">
        <f>IF(B99&lt;&gt;"",IFERROR(VLOOKUP(G99,受験種別!$A$2:$B$6,2,),0),0)</f>
        <v>0</v>
      </c>
      <c r="T99" s="26" t="str">
        <f>IF(B99&lt;&gt;"",IFERROR(VLOOKUP(I99,受験種別!$A$8:$B$8,2,),""),"")</f>
        <v/>
      </c>
      <c r="U99" s="26" t="str">
        <f>IF(B99="","",(IF(S99&gt;0,"--",IFERROR(VLOOKUP($K99,受験種別!$A$16:$B$28,2,),0))))</f>
        <v/>
      </c>
      <c r="V99" s="26" t="str">
        <f>IF(B99="","",IF(S99&gt;0,"--",IFERROR(VLOOKUP($M99,受験種別!$A$16:$B$28,2,),0))  )</f>
        <v/>
      </c>
    </row>
    <row r="100" spans="1:22" ht="20.100000000000001" customHeight="1" x14ac:dyDescent="0.15">
      <c r="A100" s="7">
        <v>94</v>
      </c>
      <c r="B100" s="60"/>
      <c r="C100" s="57"/>
      <c r="D100" s="57"/>
      <c r="E100" s="57"/>
      <c r="F100" s="61"/>
      <c r="G100" s="59"/>
      <c r="H100" s="34">
        <f t="shared" si="7"/>
        <v>0</v>
      </c>
      <c r="I100" s="66"/>
      <c r="J100" s="83" t="str">
        <f t="shared" si="8"/>
        <v/>
      </c>
      <c r="K100" s="79"/>
      <c r="L100" s="73" t="str">
        <f t="shared" si="9"/>
        <v/>
      </c>
      <c r="M100" s="72"/>
      <c r="N100" s="74" t="str">
        <f t="shared" si="10"/>
        <v/>
      </c>
      <c r="P100" s="1" t="str">
        <f t="shared" si="11"/>
        <v/>
      </c>
      <c r="Q100" s="1" t="str">
        <f t="shared" si="12"/>
        <v/>
      </c>
      <c r="R100" s="26">
        <f t="shared" si="13"/>
        <v>0</v>
      </c>
      <c r="S100" s="26">
        <f>IF(B100&lt;&gt;"",IFERROR(VLOOKUP(G100,受験種別!$A$2:$B$6,2,),0),0)</f>
        <v>0</v>
      </c>
      <c r="T100" s="26" t="str">
        <f>IF(B100&lt;&gt;"",IFERROR(VLOOKUP(I100,受験種別!$A$8:$B$8,2,),""),"")</f>
        <v/>
      </c>
      <c r="U100" s="26" t="str">
        <f>IF(B100="","",(IF(S100&gt;0,"--",IFERROR(VLOOKUP($K100,受験種別!$A$16:$B$28,2,),0))))</f>
        <v/>
      </c>
      <c r="V100" s="26" t="str">
        <f>IF(B100="","",IF(S100&gt;0,"--",IFERROR(VLOOKUP($M100,受験種別!$A$16:$B$28,2,),0))  )</f>
        <v/>
      </c>
    </row>
    <row r="101" spans="1:22" ht="20.100000000000001" customHeight="1" x14ac:dyDescent="0.15">
      <c r="A101" s="7">
        <v>95</v>
      </c>
      <c r="B101" s="60"/>
      <c r="C101" s="57"/>
      <c r="D101" s="57"/>
      <c r="E101" s="57"/>
      <c r="F101" s="61"/>
      <c r="G101" s="59"/>
      <c r="H101" s="34">
        <f t="shared" si="7"/>
        <v>0</v>
      </c>
      <c r="I101" s="66"/>
      <c r="J101" s="83" t="str">
        <f t="shared" si="8"/>
        <v/>
      </c>
      <c r="K101" s="79"/>
      <c r="L101" s="73" t="str">
        <f t="shared" si="9"/>
        <v/>
      </c>
      <c r="M101" s="72"/>
      <c r="N101" s="74" t="str">
        <f t="shared" si="10"/>
        <v/>
      </c>
      <c r="P101" s="1" t="str">
        <f t="shared" si="11"/>
        <v/>
      </c>
      <c r="Q101" s="1" t="str">
        <f t="shared" si="12"/>
        <v/>
      </c>
      <c r="R101" s="26">
        <f t="shared" si="13"/>
        <v>0</v>
      </c>
      <c r="S101" s="26">
        <f>IF(B101&lt;&gt;"",IFERROR(VLOOKUP(G101,受験種別!$A$2:$B$6,2,),0),0)</f>
        <v>0</v>
      </c>
      <c r="T101" s="26" t="str">
        <f>IF(B101&lt;&gt;"",IFERROR(VLOOKUP(I101,受験種別!$A$8:$B$8,2,),""),"")</f>
        <v/>
      </c>
      <c r="U101" s="26" t="str">
        <f>IF(B101="","",(IF(S101&gt;0,"--",IFERROR(VLOOKUP($K101,受験種別!$A$16:$B$28,2,),0))))</f>
        <v/>
      </c>
      <c r="V101" s="26" t="str">
        <f>IF(B101="","",IF(S101&gt;0,"--",IFERROR(VLOOKUP($M101,受験種別!$A$16:$B$28,2,),0))  )</f>
        <v/>
      </c>
    </row>
    <row r="102" spans="1:22" ht="20.100000000000001" customHeight="1" x14ac:dyDescent="0.15">
      <c r="A102" s="7">
        <v>96</v>
      </c>
      <c r="B102" s="60"/>
      <c r="C102" s="57"/>
      <c r="D102" s="57"/>
      <c r="E102" s="57"/>
      <c r="F102" s="61"/>
      <c r="G102" s="59"/>
      <c r="H102" s="34">
        <f t="shared" si="7"/>
        <v>0</v>
      </c>
      <c r="I102" s="66"/>
      <c r="J102" s="83" t="str">
        <f t="shared" si="8"/>
        <v/>
      </c>
      <c r="K102" s="79"/>
      <c r="L102" s="73" t="str">
        <f t="shared" si="9"/>
        <v/>
      </c>
      <c r="M102" s="72"/>
      <c r="N102" s="74" t="str">
        <f t="shared" si="10"/>
        <v/>
      </c>
      <c r="P102" s="1" t="str">
        <f t="shared" si="11"/>
        <v/>
      </c>
      <c r="Q102" s="1" t="str">
        <f t="shared" si="12"/>
        <v/>
      </c>
      <c r="R102" s="26">
        <f t="shared" si="13"/>
        <v>0</v>
      </c>
      <c r="S102" s="26">
        <f>IF(B102&lt;&gt;"",IFERROR(VLOOKUP(G102,受験種別!$A$2:$B$6,2,),0),0)</f>
        <v>0</v>
      </c>
      <c r="T102" s="26" t="str">
        <f>IF(B102&lt;&gt;"",IFERROR(VLOOKUP(I102,受験種別!$A$8:$B$8,2,),""),"")</f>
        <v/>
      </c>
      <c r="U102" s="26" t="str">
        <f>IF(B102="","",(IF(S102&gt;0,"--",IFERROR(VLOOKUP($K102,受験種別!$A$16:$B$28,2,),0))))</f>
        <v/>
      </c>
      <c r="V102" s="26" t="str">
        <f>IF(B102="","",IF(S102&gt;0,"--",IFERROR(VLOOKUP($M102,受験種別!$A$16:$B$28,2,),0))  )</f>
        <v/>
      </c>
    </row>
    <row r="103" spans="1:22" ht="20.100000000000001" customHeight="1" x14ac:dyDescent="0.15">
      <c r="A103" s="7">
        <v>97</v>
      </c>
      <c r="B103" s="60"/>
      <c r="C103" s="57"/>
      <c r="D103" s="57"/>
      <c r="E103" s="57"/>
      <c r="F103" s="61"/>
      <c r="G103" s="59"/>
      <c r="H103" s="34">
        <f t="shared" si="7"/>
        <v>0</v>
      </c>
      <c r="I103" s="66"/>
      <c r="J103" s="83" t="str">
        <f t="shared" si="8"/>
        <v/>
      </c>
      <c r="K103" s="79"/>
      <c r="L103" s="73" t="str">
        <f t="shared" si="9"/>
        <v/>
      </c>
      <c r="M103" s="72"/>
      <c r="N103" s="74" t="str">
        <f t="shared" si="10"/>
        <v/>
      </c>
      <c r="P103" s="1" t="str">
        <f t="shared" si="11"/>
        <v/>
      </c>
      <c r="Q103" s="1" t="str">
        <f t="shared" si="12"/>
        <v/>
      </c>
      <c r="R103" s="26">
        <f t="shared" si="13"/>
        <v>0</v>
      </c>
      <c r="S103" s="26">
        <f>IF(B103&lt;&gt;"",IFERROR(VLOOKUP(G103,受験種別!$A$2:$B$6,2,),0),0)</f>
        <v>0</v>
      </c>
      <c r="T103" s="26" t="str">
        <f>IF(B103&lt;&gt;"",IFERROR(VLOOKUP(I103,受験種別!$A$8:$B$8,2,),""),"")</f>
        <v/>
      </c>
      <c r="U103" s="26" t="str">
        <f>IF(B103="","",(IF(S103&gt;0,"--",IFERROR(VLOOKUP($K103,受験種別!$A$16:$B$28,2,),0))))</f>
        <v/>
      </c>
      <c r="V103" s="26" t="str">
        <f>IF(B103="","",IF(S103&gt;0,"--",IFERROR(VLOOKUP($M103,受験種別!$A$16:$B$28,2,),0))  )</f>
        <v/>
      </c>
    </row>
    <row r="104" spans="1:22" ht="20.100000000000001" customHeight="1" x14ac:dyDescent="0.15">
      <c r="A104" s="7">
        <v>98</v>
      </c>
      <c r="B104" s="60"/>
      <c r="C104" s="57"/>
      <c r="D104" s="57"/>
      <c r="E104" s="57"/>
      <c r="F104" s="61"/>
      <c r="G104" s="59"/>
      <c r="H104" s="34">
        <f t="shared" si="7"/>
        <v>0</v>
      </c>
      <c r="I104" s="66"/>
      <c r="J104" s="83" t="str">
        <f t="shared" si="8"/>
        <v/>
      </c>
      <c r="K104" s="79"/>
      <c r="L104" s="73" t="str">
        <f t="shared" si="9"/>
        <v/>
      </c>
      <c r="M104" s="72"/>
      <c r="N104" s="74" t="str">
        <f t="shared" si="10"/>
        <v/>
      </c>
      <c r="P104" s="1" t="str">
        <f t="shared" si="11"/>
        <v/>
      </c>
      <c r="Q104" s="1" t="str">
        <f t="shared" si="12"/>
        <v/>
      </c>
      <c r="R104" s="26">
        <f t="shared" si="13"/>
        <v>0</v>
      </c>
      <c r="S104" s="26">
        <f>IF(B104&lt;&gt;"",IFERROR(VLOOKUP(G104,受験種別!$A$2:$B$6,2,),0),0)</f>
        <v>0</v>
      </c>
      <c r="T104" s="26" t="str">
        <f>IF(B104&lt;&gt;"",IFERROR(VLOOKUP(I104,受験種別!$A$8:$B$8,2,),""),"")</f>
        <v/>
      </c>
      <c r="U104" s="26" t="str">
        <f>IF(B104="","",(IF(S104&gt;0,"--",IFERROR(VLOOKUP($K104,受験種別!$A$16:$B$28,2,),0))))</f>
        <v/>
      </c>
      <c r="V104" s="26" t="str">
        <f>IF(B104="","",IF(S104&gt;0,"--",IFERROR(VLOOKUP($M104,受験種別!$A$16:$B$28,2,),0))  )</f>
        <v/>
      </c>
    </row>
    <row r="105" spans="1:22" ht="20.100000000000001" customHeight="1" x14ac:dyDescent="0.15">
      <c r="A105" s="7">
        <v>99</v>
      </c>
      <c r="B105" s="60"/>
      <c r="C105" s="57"/>
      <c r="D105" s="57"/>
      <c r="E105" s="57"/>
      <c r="F105" s="61"/>
      <c r="G105" s="59"/>
      <c r="H105" s="34">
        <f t="shared" si="7"/>
        <v>0</v>
      </c>
      <c r="I105" s="66"/>
      <c r="J105" s="83" t="str">
        <f t="shared" si="8"/>
        <v/>
      </c>
      <c r="K105" s="79"/>
      <c r="L105" s="73" t="str">
        <f t="shared" si="9"/>
        <v/>
      </c>
      <c r="M105" s="72"/>
      <c r="N105" s="74" t="str">
        <f t="shared" si="10"/>
        <v/>
      </c>
      <c r="P105" s="1" t="str">
        <f t="shared" si="11"/>
        <v/>
      </c>
      <c r="Q105" s="1" t="str">
        <f t="shared" si="12"/>
        <v/>
      </c>
      <c r="R105" s="26">
        <f t="shared" si="13"/>
        <v>0</v>
      </c>
      <c r="S105" s="26">
        <f>IF(B105&lt;&gt;"",IFERROR(VLOOKUP(G105,受験種別!$A$2:$B$6,2,),0),0)</f>
        <v>0</v>
      </c>
      <c r="T105" s="26" t="str">
        <f>IF(B105&lt;&gt;"",IFERROR(VLOOKUP(I105,受験種別!$A$8:$B$8,2,),""),"")</f>
        <v/>
      </c>
      <c r="U105" s="26" t="str">
        <f>IF(B105="","",(IF(S105&gt;0,"--",IFERROR(VLOOKUP($K105,受験種別!$A$16:$B$28,2,),0))))</f>
        <v/>
      </c>
      <c r="V105" s="26" t="str">
        <f>IF(B105="","",IF(S105&gt;0,"--",IFERROR(VLOOKUP($M105,受験種別!$A$16:$B$28,2,),0))  )</f>
        <v/>
      </c>
    </row>
    <row r="106" spans="1:22" ht="20.100000000000001" customHeight="1" thickBot="1" x14ac:dyDescent="0.2">
      <c r="A106" s="15">
        <v>100</v>
      </c>
      <c r="B106" s="62"/>
      <c r="C106" s="63"/>
      <c r="D106" s="63"/>
      <c r="E106" s="63"/>
      <c r="F106" s="64"/>
      <c r="G106" s="84"/>
      <c r="H106" s="37">
        <f t="shared" si="7"/>
        <v>0</v>
      </c>
      <c r="I106" s="67"/>
      <c r="J106" s="85" t="str">
        <f t="shared" si="8"/>
        <v/>
      </c>
      <c r="K106" s="81"/>
      <c r="L106" s="76" t="str">
        <f t="shared" si="9"/>
        <v/>
      </c>
      <c r="M106" s="75"/>
      <c r="N106" s="77" t="str">
        <f t="shared" si="10"/>
        <v/>
      </c>
      <c r="P106" s="1" t="str">
        <f t="shared" si="11"/>
        <v/>
      </c>
      <c r="Q106" s="1" t="str">
        <f t="shared" si="12"/>
        <v/>
      </c>
      <c r="R106" s="26">
        <f t="shared" si="13"/>
        <v>0</v>
      </c>
      <c r="S106" s="26">
        <f>IF(B106&lt;&gt;"",IFERROR(VLOOKUP(G106,受験種別!$A$2:$B$6,2,),0),0)</f>
        <v>0</v>
      </c>
      <c r="T106" s="26" t="str">
        <f>IF(B106&lt;&gt;"",IFERROR(VLOOKUP(I106,受験種別!$A$8:$B$8,2,),""),"")</f>
        <v/>
      </c>
      <c r="U106" s="26" t="str">
        <f>IF(B106="","",(IF(S106&gt;0,"--",IFERROR(VLOOKUP($K106,受験種別!$A$16:$B$28,2,),0))))</f>
        <v/>
      </c>
      <c r="V106" s="26" t="str">
        <f>IF(B106="","",IF(S106&gt;0,"--",IFERROR(VLOOKUP($M106,受験種別!$A$16:$B$28,2,),0))  )</f>
        <v/>
      </c>
    </row>
    <row r="107" spans="1:22" x14ac:dyDescent="0.15">
      <c r="K107" s="68"/>
      <c r="M107" s="68"/>
    </row>
  </sheetData>
  <sheetProtection password="CA01" sheet="1" objects="1" scenarios="1"/>
  <dataConsolidate/>
  <mergeCells count="23">
    <mergeCell ref="A4:A6"/>
    <mergeCell ref="C4:F4"/>
    <mergeCell ref="G4:G6"/>
    <mergeCell ref="C5:C6"/>
    <mergeCell ref="B5:B6"/>
    <mergeCell ref="D5:D6"/>
    <mergeCell ref="E5:E6"/>
    <mergeCell ref="F5:F6"/>
    <mergeCell ref="U5:V5"/>
    <mergeCell ref="C1:F1"/>
    <mergeCell ref="C3:F3"/>
    <mergeCell ref="C2:F2"/>
    <mergeCell ref="I4:I6"/>
    <mergeCell ref="M5:M6"/>
    <mergeCell ref="K5:K6"/>
    <mergeCell ref="H4:H6"/>
    <mergeCell ref="K4:N4"/>
    <mergeCell ref="J4:J6"/>
    <mergeCell ref="L5:L6"/>
    <mergeCell ref="N5:N6"/>
    <mergeCell ref="K1:N3"/>
    <mergeCell ref="G1:H3"/>
    <mergeCell ref="I1:J3"/>
  </mergeCells>
  <phoneticPr fontId="1"/>
  <dataValidations disablePrompts="1" count="5">
    <dataValidation type="list" allowBlank="1" showInputMessage="1" showErrorMessage="1" sqref="D7:D106">
      <formula1>INDIRECT($C7)</formula1>
    </dataValidation>
    <dataValidation type="list" allowBlank="1" showInputMessage="1" showErrorMessage="1" sqref="E7:E106">
      <formula1>IF(AND(C7="平成",D7=31),平成31年,IF(AND(C7="昭和",D7=64),昭和64,通常年))</formula1>
    </dataValidation>
    <dataValidation type="list" allowBlank="1" showInputMessage="1" showErrorMessage="1" sqref="F8:F106">
      <formula1>IF(AND(E8=2,Q8="閏年"),閏年,IF(OR(E8=1,E8=3,E8=5,E8=7,E8=8,E8=10,E8=12),大の月,IF(OR(E8=4,E8=6,E8=9,E8=11),小の月,IF(E8=2,_２月,""))))</formula1>
    </dataValidation>
    <dataValidation type="list" allowBlank="1" showInputMessage="1" showErrorMessage="1" sqref="C7">
      <formula1>年号</formula1>
    </dataValidation>
    <dataValidation type="list" allowBlank="1" showInputMessage="1" showErrorMessage="1" sqref="F7">
      <formula1>IF(AND(C7="平成",E7=1),平成元年1月,IF(AND(C7="昭和",D7=64),昭和64年1月,IF(AND(E7=2,Q7="閏年"),閏年,IF(OR(E7=1,E7=3,E7=5,E7=7,E7=8,E7=10,E7=12),大の月,IF(OR(E7=4,E7=6,E7=9,E7=11),小の月,IF(E7=2,_２月,""))))))</formula1>
    </dataValidation>
  </dataValidations>
  <pageMargins left="0.74803149606299213" right="0.31496062992125984" top="1.0236220472440944" bottom="0.35433070866141736" header="0.6692913385826772" footer="0.11811023622047245"/>
  <pageSetup paperSize="9" scale="75" orientation="landscape" r:id="rId1"/>
  <headerFooter alignWithMargins="0">
    <oddHeader>&amp;L&amp;"ＭＳ 明朝,標準"&amp;18&amp;F</oddHeader>
    <oddFooter>&amp;R&amp;"ＭＳ 明朝,標準"&amp;D　&amp;T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受験種別!$E$1:$F$1</xm:f>
          </x14:formula1>
          <xm:sqref>C8:C106</xm:sqref>
        </x14:dataValidation>
        <x14:dataValidation type="list" allowBlank="1" showInputMessage="1" showErrorMessage="1">
          <x14:formula1>
            <xm:f>受験種別!$A$17:$A$27</xm:f>
          </x14:formula1>
          <xm:sqref>K7:K106</xm:sqref>
        </x14:dataValidation>
        <x14:dataValidation type="list" allowBlank="1" showInputMessage="1" showErrorMessage="1">
          <x14:formula1>
            <xm:f>受験種別!$A$2:$A$7</xm:f>
          </x14:formula1>
          <xm:sqref>G7:G106</xm:sqref>
        </x14:dataValidation>
        <x14:dataValidation type="list" allowBlank="1" showInputMessage="1" showErrorMessage="1">
          <x14:formula1>
            <xm:f>受験種別!$A$8:$A$9</xm:f>
          </x14:formula1>
          <xm:sqref>I7:I106</xm:sqref>
        </x14:dataValidation>
        <x14:dataValidation type="list" allowBlank="1" showInputMessage="1" showErrorMessage="1">
          <x14:formula1>
            <xm:f>受験種別!$A$28:$A$29</xm:f>
          </x14:formula1>
          <xm:sqref>M7:M106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workbookViewId="0">
      <selection activeCell="I19" sqref="I19"/>
    </sheetView>
  </sheetViews>
  <sheetFormatPr defaultColWidth="9" defaultRowHeight="13.5" x14ac:dyDescent="0.15"/>
  <cols>
    <col min="1" max="1" width="13.875" style="1" bestFit="1" customWidth="1"/>
    <col min="2" max="2" width="9" style="22"/>
    <col min="3" max="4" width="9" style="1"/>
    <col min="5" max="8" width="9" style="2"/>
    <col min="9" max="9" width="12.75" style="2" bestFit="1" customWidth="1"/>
    <col min="10" max="10" width="12.75" style="2" customWidth="1"/>
    <col min="11" max="17" width="9" style="2"/>
    <col min="18" max="23" width="9" style="1"/>
    <col min="24" max="25" width="9" style="2"/>
    <col min="26" max="16384" width="9" style="1"/>
  </cols>
  <sheetData>
    <row r="1" spans="1:38" x14ac:dyDescent="0.15">
      <c r="B1" s="23" t="s">
        <v>203</v>
      </c>
      <c r="E1" s="2" t="s">
        <v>174</v>
      </c>
      <c r="F1" s="2" t="s">
        <v>173</v>
      </c>
      <c r="G1" s="2" t="s">
        <v>178</v>
      </c>
      <c r="H1" s="2" t="s">
        <v>206</v>
      </c>
      <c r="I1" s="2" t="s">
        <v>236</v>
      </c>
      <c r="J1" s="2" t="s">
        <v>237</v>
      </c>
      <c r="K1" s="2" t="s">
        <v>207</v>
      </c>
      <c r="L1" s="2" t="s">
        <v>185</v>
      </c>
      <c r="M1" s="2" t="s">
        <v>186</v>
      </c>
      <c r="N1" s="2" t="s">
        <v>179</v>
      </c>
      <c r="O1" s="2" t="s">
        <v>180</v>
      </c>
      <c r="P1" s="2" t="s">
        <v>181</v>
      </c>
      <c r="Q1" s="2" t="s">
        <v>182</v>
      </c>
    </row>
    <row r="2" spans="1:38" x14ac:dyDescent="0.15">
      <c r="A2" s="1" t="s">
        <v>0</v>
      </c>
      <c r="B2" s="22">
        <v>4000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8</v>
      </c>
      <c r="K2" s="2">
        <v>1</v>
      </c>
      <c r="L2" s="2">
        <v>1</v>
      </c>
      <c r="M2" s="2">
        <v>5</v>
      </c>
      <c r="N2" s="2">
        <v>1</v>
      </c>
      <c r="O2" s="2">
        <v>1</v>
      </c>
      <c r="P2" s="2">
        <v>1</v>
      </c>
      <c r="Q2" s="2">
        <v>1</v>
      </c>
    </row>
    <row r="3" spans="1:38" x14ac:dyDescent="0.15">
      <c r="A3" s="1" t="s">
        <v>170</v>
      </c>
      <c r="B3" s="22">
        <v>2000</v>
      </c>
      <c r="E3" s="2">
        <v>2</v>
      </c>
      <c r="F3" s="2">
        <v>2</v>
      </c>
      <c r="G3" s="2">
        <v>2</v>
      </c>
      <c r="I3" s="2">
        <v>2</v>
      </c>
      <c r="J3" s="2">
        <v>9</v>
      </c>
      <c r="K3" s="2">
        <v>2</v>
      </c>
      <c r="L3" s="2">
        <v>2</v>
      </c>
      <c r="M3" s="2">
        <v>6</v>
      </c>
      <c r="N3" s="2">
        <v>2</v>
      </c>
      <c r="O3" s="2">
        <v>2</v>
      </c>
      <c r="P3" s="2">
        <v>2</v>
      </c>
      <c r="Q3" s="2">
        <v>2</v>
      </c>
      <c r="T3" s="10" t="s">
        <v>175</v>
      </c>
      <c r="U3" s="21" t="s">
        <v>5</v>
      </c>
      <c r="V3" s="21" t="s">
        <v>7</v>
      </c>
      <c r="W3" s="21" t="s">
        <v>4</v>
      </c>
      <c r="X3" s="2" t="s">
        <v>183</v>
      </c>
      <c r="Y3" s="2" t="s">
        <v>184</v>
      </c>
      <c r="Z3" s="1" t="s">
        <v>204</v>
      </c>
    </row>
    <row r="4" spans="1:38" x14ac:dyDescent="0.15">
      <c r="A4" s="1" t="s">
        <v>1</v>
      </c>
      <c r="B4" s="22">
        <v>2000</v>
      </c>
      <c r="E4" s="2">
        <v>3</v>
      </c>
      <c r="F4" s="2">
        <v>3</v>
      </c>
      <c r="G4" s="2">
        <v>3</v>
      </c>
      <c r="I4" s="2">
        <v>3</v>
      </c>
      <c r="J4" s="2">
        <v>10</v>
      </c>
      <c r="K4" s="2">
        <v>3</v>
      </c>
      <c r="L4" s="2">
        <v>3</v>
      </c>
      <c r="M4" s="2">
        <v>7</v>
      </c>
      <c r="N4" s="2">
        <v>3</v>
      </c>
      <c r="O4" s="2">
        <v>3</v>
      </c>
      <c r="P4" s="2">
        <v>3</v>
      </c>
      <c r="Q4" s="2">
        <v>3</v>
      </c>
      <c r="T4" s="21">
        <f>申し込み!C7</f>
        <v>0</v>
      </c>
      <c r="U4" s="21">
        <v>35</v>
      </c>
      <c r="V4" s="21">
        <v>2</v>
      </c>
      <c r="W4" s="21">
        <v>29</v>
      </c>
      <c r="X4" s="2" t="str">
        <f>IF(U4&lt;=0,"",IF(T4="昭和",U4+1925,IF(T4="平成",U4+1988,"")))</f>
        <v/>
      </c>
      <c r="Y4" s="2" t="str">
        <f t="shared" ref="Y4:Y14" si="0">IF(OR(X4&lt;=0,X4=""),"",IF(MOD(X4,400)=0,"閏年",IF(MOD(X4,100)=0,"",IF(MOD(X4,4)=0,"閏年",""))))</f>
        <v/>
      </c>
      <c r="Z4" s="1" t="s">
        <v>205</v>
      </c>
    </row>
    <row r="5" spans="1:38" x14ac:dyDescent="0.15">
      <c r="A5" s="1" t="s">
        <v>2</v>
      </c>
      <c r="B5" s="22">
        <v>4000</v>
      </c>
      <c r="E5" s="2">
        <v>4</v>
      </c>
      <c r="F5" s="2">
        <v>4</v>
      </c>
      <c r="G5" s="2">
        <v>4</v>
      </c>
      <c r="I5" s="2">
        <v>4</v>
      </c>
      <c r="J5" s="2">
        <v>11</v>
      </c>
      <c r="K5" s="2">
        <v>4</v>
      </c>
      <c r="L5" s="2">
        <v>4</v>
      </c>
      <c r="M5" s="2">
        <v>8</v>
      </c>
      <c r="N5" s="2">
        <v>4</v>
      </c>
      <c r="O5" s="2">
        <v>4</v>
      </c>
      <c r="P5" s="2">
        <v>4</v>
      </c>
      <c r="Q5" s="2">
        <v>4</v>
      </c>
      <c r="T5" s="10" t="s">
        <v>177</v>
      </c>
      <c r="U5" s="10">
        <v>31</v>
      </c>
      <c r="V5" s="21">
        <v>2</v>
      </c>
      <c r="W5" s="21"/>
      <c r="X5" s="2">
        <f t="shared" ref="X5:X44" si="1">IF(U5&lt;=0,"",IF(T5="昭和",U5+1925,IF(T5="平成",U5+1988,"")))</f>
        <v>2019</v>
      </c>
      <c r="Y5" s="2" t="str">
        <f t="shared" si="0"/>
        <v/>
      </c>
    </row>
    <row r="6" spans="1:38" x14ac:dyDescent="0.15">
      <c r="A6" s="1" t="s">
        <v>214</v>
      </c>
      <c r="B6" s="22">
        <v>2000</v>
      </c>
      <c r="E6" s="2">
        <v>5</v>
      </c>
      <c r="F6" s="2">
        <v>5</v>
      </c>
      <c r="G6" s="2">
        <v>5</v>
      </c>
      <c r="I6" s="2">
        <v>5</v>
      </c>
      <c r="J6" s="2">
        <v>12</v>
      </c>
      <c r="K6" s="2">
        <v>5</v>
      </c>
      <c r="M6" s="2">
        <v>9</v>
      </c>
      <c r="N6" s="2">
        <v>5</v>
      </c>
      <c r="O6" s="2">
        <v>5</v>
      </c>
      <c r="P6" s="2">
        <v>5</v>
      </c>
      <c r="Q6" s="2">
        <v>5</v>
      </c>
      <c r="T6" s="10" t="s">
        <v>177</v>
      </c>
      <c r="U6" s="10">
        <v>31</v>
      </c>
      <c r="V6" s="21">
        <v>3</v>
      </c>
      <c r="W6" s="21"/>
      <c r="X6" s="2">
        <f t="shared" si="1"/>
        <v>2019</v>
      </c>
      <c r="Y6" s="2" t="str">
        <f t="shared" si="0"/>
        <v/>
      </c>
    </row>
    <row r="7" spans="1:38" x14ac:dyDescent="0.15">
      <c r="B7" s="22">
        <v>0</v>
      </c>
      <c r="E7" s="2">
        <v>6</v>
      </c>
      <c r="F7" s="2">
        <v>6</v>
      </c>
      <c r="G7" s="2">
        <v>6</v>
      </c>
      <c r="I7" s="2">
        <v>6</v>
      </c>
      <c r="J7" s="2">
        <v>13</v>
      </c>
      <c r="K7" s="2">
        <v>6</v>
      </c>
      <c r="M7" s="2">
        <v>10</v>
      </c>
      <c r="N7" s="2">
        <v>6</v>
      </c>
      <c r="O7" s="2">
        <v>6</v>
      </c>
      <c r="P7" s="2">
        <v>6</v>
      </c>
      <c r="Q7" s="2">
        <v>6</v>
      </c>
      <c r="T7" s="10" t="s">
        <v>177</v>
      </c>
      <c r="U7" s="10">
        <v>31</v>
      </c>
      <c r="V7" s="21">
        <v>4</v>
      </c>
      <c r="W7" s="21"/>
      <c r="X7" s="2">
        <f t="shared" si="1"/>
        <v>2019</v>
      </c>
      <c r="Y7" s="2" t="str">
        <f t="shared" si="0"/>
        <v/>
      </c>
    </row>
    <row r="8" spans="1:38" x14ac:dyDescent="0.15">
      <c r="A8" s="1" t="s">
        <v>161</v>
      </c>
      <c r="B8" s="22">
        <v>1000</v>
      </c>
      <c r="E8" s="2">
        <v>7</v>
      </c>
      <c r="F8" s="2">
        <v>7</v>
      </c>
      <c r="G8" s="2">
        <v>7</v>
      </c>
      <c r="I8" s="2">
        <v>7</v>
      </c>
      <c r="J8" s="2">
        <v>14</v>
      </c>
      <c r="K8" s="2">
        <v>7</v>
      </c>
      <c r="M8" s="2">
        <v>11</v>
      </c>
      <c r="N8" s="2">
        <v>7</v>
      </c>
      <c r="O8" s="2">
        <v>7</v>
      </c>
      <c r="P8" s="2">
        <v>7</v>
      </c>
      <c r="Q8" s="2">
        <v>7</v>
      </c>
      <c r="T8" s="10" t="s">
        <v>176</v>
      </c>
      <c r="U8" s="10">
        <v>35</v>
      </c>
      <c r="V8" s="21">
        <v>2</v>
      </c>
      <c r="W8" s="21"/>
      <c r="X8" s="2">
        <f t="shared" si="1"/>
        <v>1960</v>
      </c>
      <c r="Y8" s="2" t="str">
        <f t="shared" si="0"/>
        <v>閏年</v>
      </c>
      <c r="AA8" s="2" t="s">
        <v>183</v>
      </c>
      <c r="AB8" s="2" t="s">
        <v>184</v>
      </c>
    </row>
    <row r="9" spans="1:38" x14ac:dyDescent="0.15">
      <c r="E9" s="2">
        <v>8</v>
      </c>
      <c r="F9" s="2">
        <v>8</v>
      </c>
      <c r="G9" s="2">
        <v>8</v>
      </c>
      <c r="J9" s="2">
        <v>15</v>
      </c>
      <c r="K9" s="2">
        <v>8</v>
      </c>
      <c r="M9" s="2">
        <v>12</v>
      </c>
      <c r="N9" s="2">
        <v>8</v>
      </c>
      <c r="O9" s="2">
        <v>8</v>
      </c>
      <c r="P9" s="2">
        <v>8</v>
      </c>
      <c r="Q9" s="2">
        <v>8</v>
      </c>
      <c r="T9" s="10" t="s">
        <v>177</v>
      </c>
      <c r="U9" s="10">
        <v>25</v>
      </c>
      <c r="V9" s="21">
        <v>6</v>
      </c>
      <c r="W9" s="21"/>
      <c r="X9" s="2">
        <f t="shared" si="1"/>
        <v>2013</v>
      </c>
      <c r="Y9" s="2" t="str">
        <f t="shared" si="0"/>
        <v/>
      </c>
      <c r="AA9" s="1">
        <v>1950</v>
      </c>
      <c r="AB9" s="2" t="str">
        <f t="shared" ref="AB9:AL38" si="2">IF(MOD(AA9,400)=0,"閏年",IF(MOD(AA9,100)=0,"",IF(MOD(AA9,4)=0,"閏年","")))</f>
        <v/>
      </c>
      <c r="AC9" s="1">
        <f>AA9+30</f>
        <v>1980</v>
      </c>
      <c r="AD9" s="2" t="str">
        <f t="shared" si="2"/>
        <v>閏年</v>
      </c>
      <c r="AE9" s="1">
        <f>AC9+30</f>
        <v>2010</v>
      </c>
      <c r="AF9" s="2" t="str">
        <f t="shared" si="2"/>
        <v/>
      </c>
      <c r="AG9" s="1">
        <f>AE9+30</f>
        <v>2040</v>
      </c>
      <c r="AH9" s="2" t="str">
        <f t="shared" si="2"/>
        <v>閏年</v>
      </c>
      <c r="AI9" s="1">
        <f>AG9+30</f>
        <v>2070</v>
      </c>
      <c r="AJ9" s="2" t="str">
        <f t="shared" si="2"/>
        <v/>
      </c>
      <c r="AK9" s="1">
        <f>AI9+30</f>
        <v>2100</v>
      </c>
      <c r="AL9" s="2" t="str">
        <f t="shared" si="2"/>
        <v/>
      </c>
    </row>
    <row r="10" spans="1:38" x14ac:dyDescent="0.15">
      <c r="A10" s="1" t="s">
        <v>199</v>
      </c>
      <c r="E10" s="2">
        <v>9</v>
      </c>
      <c r="F10" s="2">
        <v>9</v>
      </c>
      <c r="G10" s="2">
        <v>9</v>
      </c>
      <c r="J10" s="2">
        <v>16</v>
      </c>
      <c r="K10" s="2">
        <v>9</v>
      </c>
      <c r="N10" s="2">
        <v>9</v>
      </c>
      <c r="O10" s="2">
        <v>9</v>
      </c>
      <c r="P10" s="2">
        <v>9</v>
      </c>
      <c r="Q10" s="2">
        <v>9</v>
      </c>
      <c r="T10" s="10" t="s">
        <v>176</v>
      </c>
      <c r="U10" s="10">
        <v>59</v>
      </c>
      <c r="V10" s="21">
        <v>2</v>
      </c>
      <c r="W10" s="21"/>
      <c r="X10" s="2">
        <f t="shared" si="1"/>
        <v>1984</v>
      </c>
      <c r="Y10" s="2" t="str">
        <f t="shared" si="0"/>
        <v>閏年</v>
      </c>
      <c r="AA10" s="1">
        <f>AA9+1</f>
        <v>1951</v>
      </c>
      <c r="AB10" s="2" t="str">
        <f t="shared" si="2"/>
        <v/>
      </c>
      <c r="AC10" s="1">
        <f>AC9+1</f>
        <v>1981</v>
      </c>
      <c r="AD10" s="2" t="str">
        <f t="shared" si="2"/>
        <v/>
      </c>
      <c r="AE10" s="1">
        <f>AE9+1</f>
        <v>2011</v>
      </c>
      <c r="AF10" s="2" t="str">
        <f t="shared" si="2"/>
        <v/>
      </c>
      <c r="AG10" s="1">
        <f>AG9+1</f>
        <v>2041</v>
      </c>
      <c r="AH10" s="2" t="str">
        <f t="shared" si="2"/>
        <v/>
      </c>
      <c r="AI10" s="1">
        <f>AI9+1</f>
        <v>2071</v>
      </c>
      <c r="AJ10" s="2" t="str">
        <f t="shared" si="2"/>
        <v/>
      </c>
      <c r="AK10" s="1">
        <f>AK9+1</f>
        <v>2101</v>
      </c>
      <c r="AL10" s="2" t="str">
        <f t="shared" si="2"/>
        <v/>
      </c>
    </row>
    <row r="11" spans="1:38" x14ac:dyDescent="0.15">
      <c r="A11" s="1" t="s">
        <v>200</v>
      </c>
      <c r="E11" s="2">
        <v>10</v>
      </c>
      <c r="F11" s="2">
        <v>10</v>
      </c>
      <c r="G11" s="2">
        <v>10</v>
      </c>
      <c r="J11" s="2">
        <v>17</v>
      </c>
      <c r="K11" s="2">
        <v>10</v>
      </c>
      <c r="N11" s="2">
        <v>10</v>
      </c>
      <c r="O11" s="2">
        <v>10</v>
      </c>
      <c r="P11" s="2">
        <v>10</v>
      </c>
      <c r="Q11" s="2">
        <v>10</v>
      </c>
      <c r="T11" s="10" t="s">
        <v>176</v>
      </c>
      <c r="U11" s="10">
        <v>33</v>
      </c>
      <c r="V11" s="21">
        <v>8</v>
      </c>
      <c r="W11" s="21"/>
      <c r="X11" s="2">
        <f t="shared" si="1"/>
        <v>1958</v>
      </c>
      <c r="Y11" s="2" t="str">
        <f t="shared" si="0"/>
        <v/>
      </c>
      <c r="AA11" s="1">
        <f>AA10+1</f>
        <v>1952</v>
      </c>
      <c r="AB11" s="2" t="str">
        <f t="shared" si="2"/>
        <v>閏年</v>
      </c>
      <c r="AC11" s="1">
        <f t="shared" ref="AC11:AC38" si="3">AC10+1</f>
        <v>1982</v>
      </c>
      <c r="AD11" s="2" t="str">
        <f t="shared" si="2"/>
        <v/>
      </c>
      <c r="AE11" s="1">
        <f t="shared" ref="AE11:AE38" si="4">AE10+1</f>
        <v>2012</v>
      </c>
      <c r="AF11" s="2" t="str">
        <f t="shared" si="2"/>
        <v>閏年</v>
      </c>
      <c r="AG11" s="1">
        <f t="shared" ref="AG11:AG38" si="5">AG10+1</f>
        <v>2042</v>
      </c>
      <c r="AH11" s="2" t="str">
        <f t="shared" si="2"/>
        <v/>
      </c>
      <c r="AI11" s="1">
        <f t="shared" ref="AI11:AI38" si="6">AI10+1</f>
        <v>2072</v>
      </c>
      <c r="AJ11" s="2" t="str">
        <f t="shared" si="2"/>
        <v>閏年</v>
      </c>
      <c r="AK11" s="1">
        <f t="shared" ref="AK11:AK38" si="7">AK10+1</f>
        <v>2102</v>
      </c>
      <c r="AL11" s="2" t="str">
        <f t="shared" si="2"/>
        <v/>
      </c>
    </row>
    <row r="12" spans="1:38" x14ac:dyDescent="0.15">
      <c r="A12" s="1" t="s">
        <v>201</v>
      </c>
      <c r="E12" s="2">
        <v>11</v>
      </c>
      <c r="F12" s="2">
        <v>11</v>
      </c>
      <c r="G12" s="2">
        <v>11</v>
      </c>
      <c r="J12" s="2">
        <v>18</v>
      </c>
      <c r="K12" s="2">
        <v>11</v>
      </c>
      <c r="N12" s="2">
        <v>11</v>
      </c>
      <c r="O12" s="2">
        <v>11</v>
      </c>
      <c r="P12" s="2">
        <v>11</v>
      </c>
      <c r="Q12" s="2">
        <v>11</v>
      </c>
      <c r="T12" s="10" t="s">
        <v>176</v>
      </c>
      <c r="U12" s="10">
        <v>32</v>
      </c>
      <c r="V12" s="21">
        <v>9</v>
      </c>
      <c r="W12" s="21"/>
      <c r="X12" s="2">
        <f t="shared" si="1"/>
        <v>1957</v>
      </c>
      <c r="Y12" s="2" t="str">
        <f t="shared" si="0"/>
        <v/>
      </c>
      <c r="AA12" s="1">
        <f t="shared" ref="AA12:AA38" si="8">AA11+1</f>
        <v>1953</v>
      </c>
      <c r="AB12" s="2" t="str">
        <f t="shared" si="2"/>
        <v/>
      </c>
      <c r="AC12" s="1">
        <f t="shared" si="3"/>
        <v>1983</v>
      </c>
      <c r="AD12" s="2" t="str">
        <f t="shared" si="2"/>
        <v/>
      </c>
      <c r="AE12" s="1">
        <f t="shared" si="4"/>
        <v>2013</v>
      </c>
      <c r="AF12" s="2" t="str">
        <f t="shared" si="2"/>
        <v/>
      </c>
      <c r="AG12" s="1">
        <f t="shared" si="5"/>
        <v>2043</v>
      </c>
      <c r="AH12" s="2" t="str">
        <f t="shared" si="2"/>
        <v/>
      </c>
      <c r="AI12" s="1">
        <f t="shared" si="6"/>
        <v>2073</v>
      </c>
      <c r="AJ12" s="2" t="str">
        <f t="shared" si="2"/>
        <v/>
      </c>
      <c r="AK12" s="1">
        <f t="shared" si="7"/>
        <v>2103</v>
      </c>
      <c r="AL12" s="2" t="str">
        <f t="shared" si="2"/>
        <v/>
      </c>
    </row>
    <row r="13" spans="1:38" x14ac:dyDescent="0.15">
      <c r="E13" s="2">
        <v>12</v>
      </c>
      <c r="F13" s="2">
        <v>12</v>
      </c>
      <c r="G13" s="2">
        <v>12</v>
      </c>
      <c r="J13" s="2">
        <v>19</v>
      </c>
      <c r="K13" s="2">
        <v>12</v>
      </c>
      <c r="N13" s="2">
        <v>12</v>
      </c>
      <c r="O13" s="2">
        <v>12</v>
      </c>
      <c r="P13" s="2">
        <v>12</v>
      </c>
      <c r="Q13" s="2">
        <v>12</v>
      </c>
      <c r="T13" s="10" t="s">
        <v>177</v>
      </c>
      <c r="U13" s="10">
        <v>5</v>
      </c>
      <c r="V13" s="21">
        <v>10</v>
      </c>
      <c r="W13" s="21"/>
      <c r="X13" s="2">
        <f t="shared" si="1"/>
        <v>1993</v>
      </c>
      <c r="Y13" s="2" t="str">
        <f t="shared" si="0"/>
        <v/>
      </c>
      <c r="AA13" s="1">
        <f t="shared" si="8"/>
        <v>1954</v>
      </c>
      <c r="AB13" s="2" t="str">
        <f t="shared" si="2"/>
        <v/>
      </c>
      <c r="AC13" s="1">
        <f t="shared" si="3"/>
        <v>1984</v>
      </c>
      <c r="AD13" s="2" t="str">
        <f t="shared" si="2"/>
        <v>閏年</v>
      </c>
      <c r="AE13" s="1">
        <f t="shared" si="4"/>
        <v>2014</v>
      </c>
      <c r="AF13" s="2" t="str">
        <f t="shared" si="2"/>
        <v/>
      </c>
      <c r="AG13" s="1">
        <f t="shared" si="5"/>
        <v>2044</v>
      </c>
      <c r="AH13" s="2" t="str">
        <f t="shared" si="2"/>
        <v>閏年</v>
      </c>
      <c r="AI13" s="1">
        <f t="shared" si="6"/>
        <v>2074</v>
      </c>
      <c r="AJ13" s="2" t="str">
        <f t="shared" si="2"/>
        <v/>
      </c>
      <c r="AK13" s="1">
        <f t="shared" si="7"/>
        <v>2104</v>
      </c>
      <c r="AL13" s="2" t="str">
        <f t="shared" si="2"/>
        <v>閏年</v>
      </c>
    </row>
    <row r="14" spans="1:38" x14ac:dyDescent="0.15">
      <c r="B14" s="1"/>
      <c r="E14" s="2">
        <v>13</v>
      </c>
      <c r="F14" s="2">
        <v>13</v>
      </c>
      <c r="J14" s="2">
        <v>20</v>
      </c>
      <c r="N14" s="2">
        <v>13</v>
      </c>
      <c r="O14" s="2">
        <v>13</v>
      </c>
      <c r="P14" s="2">
        <v>13</v>
      </c>
      <c r="Q14" s="2">
        <v>13</v>
      </c>
      <c r="T14" s="10" t="s">
        <v>176</v>
      </c>
      <c r="U14" s="10">
        <v>58</v>
      </c>
      <c r="V14" s="21">
        <v>11</v>
      </c>
      <c r="W14" s="21"/>
      <c r="X14" s="2">
        <f t="shared" si="1"/>
        <v>1983</v>
      </c>
      <c r="Y14" s="2" t="str">
        <f t="shared" si="0"/>
        <v/>
      </c>
      <c r="AA14" s="1">
        <f t="shared" si="8"/>
        <v>1955</v>
      </c>
      <c r="AB14" s="2" t="str">
        <f t="shared" si="2"/>
        <v/>
      </c>
      <c r="AC14" s="1">
        <f t="shared" si="3"/>
        <v>1985</v>
      </c>
      <c r="AD14" s="2" t="str">
        <f t="shared" si="2"/>
        <v/>
      </c>
      <c r="AE14" s="1">
        <f t="shared" si="4"/>
        <v>2015</v>
      </c>
      <c r="AF14" s="2" t="str">
        <f t="shared" si="2"/>
        <v/>
      </c>
      <c r="AG14" s="1">
        <f t="shared" si="5"/>
        <v>2045</v>
      </c>
      <c r="AH14" s="2" t="str">
        <f t="shared" si="2"/>
        <v/>
      </c>
      <c r="AI14" s="1">
        <f t="shared" si="6"/>
        <v>2075</v>
      </c>
      <c r="AJ14" s="2" t="str">
        <f t="shared" si="2"/>
        <v/>
      </c>
      <c r="AK14" s="1">
        <f t="shared" si="7"/>
        <v>2105</v>
      </c>
      <c r="AL14" s="2" t="str">
        <f t="shared" si="2"/>
        <v/>
      </c>
    </row>
    <row r="15" spans="1:38" x14ac:dyDescent="0.15">
      <c r="B15" s="1"/>
      <c r="E15" s="2">
        <v>14</v>
      </c>
      <c r="F15" s="2">
        <v>14</v>
      </c>
      <c r="J15" s="2">
        <v>21</v>
      </c>
      <c r="N15" s="2">
        <v>14</v>
      </c>
      <c r="O15" s="2">
        <v>14</v>
      </c>
      <c r="P15" s="2">
        <v>14</v>
      </c>
      <c r="Q15" s="2">
        <v>14</v>
      </c>
      <c r="T15" s="10" t="s">
        <v>177</v>
      </c>
      <c r="U15" s="10">
        <v>12</v>
      </c>
      <c r="V15" s="21">
        <v>2</v>
      </c>
      <c r="W15" s="21">
        <v>29</v>
      </c>
      <c r="X15" s="2">
        <f t="shared" si="1"/>
        <v>2000</v>
      </c>
      <c r="Y15" s="2" t="str">
        <f>IF(OR(X15&lt;=0,X15=""),"",IF(MOD(X15,400)=0,"閏年",IF(MOD(X15,100)=0,"",IF(MOD(X15,4)=0,"閏年",""))))</f>
        <v>閏年</v>
      </c>
      <c r="AA15" s="1">
        <f t="shared" si="8"/>
        <v>1956</v>
      </c>
      <c r="AB15" s="2" t="str">
        <f t="shared" si="2"/>
        <v>閏年</v>
      </c>
      <c r="AC15" s="1">
        <f t="shared" si="3"/>
        <v>1986</v>
      </c>
      <c r="AD15" s="2" t="str">
        <f t="shared" si="2"/>
        <v/>
      </c>
      <c r="AE15" s="1">
        <f t="shared" si="4"/>
        <v>2016</v>
      </c>
      <c r="AF15" s="2" t="str">
        <f t="shared" si="2"/>
        <v>閏年</v>
      </c>
      <c r="AG15" s="1">
        <f t="shared" si="5"/>
        <v>2046</v>
      </c>
      <c r="AH15" s="2" t="str">
        <f t="shared" si="2"/>
        <v/>
      </c>
      <c r="AI15" s="1">
        <f t="shared" si="6"/>
        <v>2076</v>
      </c>
      <c r="AJ15" s="2" t="str">
        <f t="shared" si="2"/>
        <v>閏年</v>
      </c>
      <c r="AK15" s="1">
        <f t="shared" si="7"/>
        <v>2106</v>
      </c>
      <c r="AL15" s="2" t="str">
        <f t="shared" si="2"/>
        <v/>
      </c>
    </row>
    <row r="16" spans="1:38" x14ac:dyDescent="0.15">
      <c r="A16" s="2" t="s">
        <v>202</v>
      </c>
      <c r="B16" s="2" t="s">
        <v>197</v>
      </c>
      <c r="E16" s="2">
        <v>15</v>
      </c>
      <c r="F16" s="2">
        <v>15</v>
      </c>
      <c r="J16" s="2">
        <v>22</v>
      </c>
      <c r="N16" s="2">
        <v>15</v>
      </c>
      <c r="O16" s="2">
        <v>15</v>
      </c>
      <c r="P16" s="2">
        <v>15</v>
      </c>
      <c r="Q16" s="2">
        <v>15</v>
      </c>
      <c r="T16" s="10" t="s">
        <v>177</v>
      </c>
      <c r="U16" s="10">
        <v>16</v>
      </c>
      <c r="V16" s="21">
        <v>2</v>
      </c>
      <c r="W16" s="21">
        <v>29</v>
      </c>
      <c r="X16" s="2">
        <f t="shared" si="1"/>
        <v>2004</v>
      </c>
      <c r="Y16" s="2" t="str">
        <f t="shared" ref="Y16:Y25" si="9">IF(OR(X16&lt;=0,X16=""),"",IF(MOD(X16,400)=0,"閏年",IF(MOD(X16,100)=0,"",IF(MOD(X16,4)=0,"閏年",""))))</f>
        <v>閏年</v>
      </c>
      <c r="AA16" s="1">
        <f t="shared" si="8"/>
        <v>1957</v>
      </c>
      <c r="AB16" s="2" t="str">
        <f t="shared" si="2"/>
        <v/>
      </c>
      <c r="AC16" s="1">
        <f t="shared" si="3"/>
        <v>1987</v>
      </c>
      <c r="AD16" s="2" t="str">
        <f t="shared" si="2"/>
        <v/>
      </c>
      <c r="AE16" s="1">
        <f t="shared" si="4"/>
        <v>2017</v>
      </c>
      <c r="AF16" s="2" t="str">
        <f t="shared" si="2"/>
        <v/>
      </c>
      <c r="AG16" s="1">
        <f t="shared" si="5"/>
        <v>2047</v>
      </c>
      <c r="AH16" s="2" t="str">
        <f t="shared" si="2"/>
        <v/>
      </c>
      <c r="AI16" s="1">
        <f t="shared" si="6"/>
        <v>2077</v>
      </c>
      <c r="AJ16" s="2" t="str">
        <f t="shared" si="2"/>
        <v/>
      </c>
      <c r="AK16" s="1">
        <f t="shared" si="7"/>
        <v>2107</v>
      </c>
      <c r="AL16" s="2" t="str">
        <f t="shared" si="2"/>
        <v/>
      </c>
    </row>
    <row r="17" spans="1:38" x14ac:dyDescent="0.15">
      <c r="A17" s="1" t="s">
        <v>187</v>
      </c>
      <c r="B17" s="22">
        <v>5000</v>
      </c>
      <c r="E17" s="2">
        <v>16</v>
      </c>
      <c r="F17" s="2">
        <v>16</v>
      </c>
      <c r="J17" s="2">
        <v>23</v>
      </c>
      <c r="N17" s="2">
        <v>16</v>
      </c>
      <c r="O17" s="2">
        <v>16</v>
      </c>
      <c r="P17" s="2">
        <v>16</v>
      </c>
      <c r="Q17" s="2">
        <v>16</v>
      </c>
      <c r="T17" s="10" t="s">
        <v>176</v>
      </c>
      <c r="U17" s="10">
        <v>35</v>
      </c>
      <c r="V17" s="21">
        <v>2</v>
      </c>
      <c r="W17" s="21"/>
      <c r="X17" s="2">
        <f t="shared" si="1"/>
        <v>1960</v>
      </c>
      <c r="Y17" s="2" t="str">
        <f t="shared" si="9"/>
        <v>閏年</v>
      </c>
      <c r="AA17" s="1">
        <f t="shared" si="8"/>
        <v>1958</v>
      </c>
      <c r="AB17" s="2" t="str">
        <f t="shared" si="2"/>
        <v/>
      </c>
      <c r="AC17" s="1">
        <f t="shared" si="3"/>
        <v>1988</v>
      </c>
      <c r="AD17" s="2" t="str">
        <f t="shared" si="2"/>
        <v>閏年</v>
      </c>
      <c r="AE17" s="1">
        <f t="shared" si="4"/>
        <v>2018</v>
      </c>
      <c r="AF17" s="2" t="str">
        <f t="shared" si="2"/>
        <v/>
      </c>
      <c r="AG17" s="1">
        <f t="shared" si="5"/>
        <v>2048</v>
      </c>
      <c r="AH17" s="2" t="str">
        <f t="shared" si="2"/>
        <v>閏年</v>
      </c>
      <c r="AI17" s="1">
        <f t="shared" si="6"/>
        <v>2078</v>
      </c>
      <c r="AJ17" s="2" t="str">
        <f t="shared" si="2"/>
        <v/>
      </c>
      <c r="AK17" s="1">
        <f t="shared" si="7"/>
        <v>2108</v>
      </c>
      <c r="AL17" s="2" t="str">
        <f t="shared" si="2"/>
        <v>閏年</v>
      </c>
    </row>
    <row r="18" spans="1:38" x14ac:dyDescent="0.15">
      <c r="A18" s="1" t="s">
        <v>188</v>
      </c>
      <c r="B18" s="22">
        <v>10000</v>
      </c>
      <c r="E18" s="2">
        <v>17</v>
      </c>
      <c r="F18" s="2">
        <v>17</v>
      </c>
      <c r="J18" s="2">
        <v>24</v>
      </c>
      <c r="N18" s="2">
        <v>17</v>
      </c>
      <c r="O18" s="2">
        <v>17</v>
      </c>
      <c r="P18" s="2">
        <v>17</v>
      </c>
      <c r="Q18" s="2">
        <v>17</v>
      </c>
      <c r="T18" s="10"/>
      <c r="U18" s="10"/>
      <c r="V18" s="21"/>
      <c r="W18" s="21"/>
      <c r="X18" s="2" t="str">
        <f t="shared" si="1"/>
        <v/>
      </c>
      <c r="Y18" s="2" t="str">
        <f t="shared" si="9"/>
        <v/>
      </c>
      <c r="AA18" s="1">
        <f t="shared" si="8"/>
        <v>1959</v>
      </c>
      <c r="AB18" s="2" t="str">
        <f t="shared" si="2"/>
        <v/>
      </c>
      <c r="AC18" s="1">
        <f t="shared" si="3"/>
        <v>1989</v>
      </c>
      <c r="AD18" s="2" t="str">
        <f t="shared" si="2"/>
        <v/>
      </c>
      <c r="AE18" s="1">
        <f t="shared" si="4"/>
        <v>2019</v>
      </c>
      <c r="AF18" s="2" t="str">
        <f t="shared" si="2"/>
        <v/>
      </c>
      <c r="AG18" s="1">
        <f t="shared" si="5"/>
        <v>2049</v>
      </c>
      <c r="AH18" s="2" t="str">
        <f t="shared" si="2"/>
        <v/>
      </c>
      <c r="AI18" s="1">
        <f t="shared" si="6"/>
        <v>2079</v>
      </c>
      <c r="AJ18" s="2" t="str">
        <f t="shared" si="2"/>
        <v/>
      </c>
      <c r="AK18" s="1">
        <f t="shared" si="7"/>
        <v>2109</v>
      </c>
      <c r="AL18" s="2" t="str">
        <f t="shared" si="2"/>
        <v/>
      </c>
    </row>
    <row r="19" spans="1:38" x14ac:dyDescent="0.15">
      <c r="A19" s="1" t="s">
        <v>189</v>
      </c>
      <c r="B19" s="22">
        <v>10000</v>
      </c>
      <c r="E19" s="2">
        <v>18</v>
      </c>
      <c r="F19" s="2">
        <v>18</v>
      </c>
      <c r="J19" s="2">
        <v>25</v>
      </c>
      <c r="N19" s="2">
        <v>18</v>
      </c>
      <c r="O19" s="2">
        <v>18</v>
      </c>
      <c r="P19" s="2">
        <v>18</v>
      </c>
      <c r="Q19" s="2">
        <v>18</v>
      </c>
      <c r="T19" s="10"/>
      <c r="U19" s="10"/>
      <c r="V19" s="21"/>
      <c r="W19" s="21"/>
      <c r="X19" s="2" t="str">
        <f t="shared" si="1"/>
        <v/>
      </c>
      <c r="Y19" s="2" t="str">
        <f t="shared" si="9"/>
        <v/>
      </c>
      <c r="AA19" s="1">
        <f t="shared" si="8"/>
        <v>1960</v>
      </c>
      <c r="AB19" s="2" t="str">
        <f t="shared" si="2"/>
        <v>閏年</v>
      </c>
      <c r="AC19" s="1">
        <f t="shared" si="3"/>
        <v>1990</v>
      </c>
      <c r="AD19" s="2" t="str">
        <f t="shared" si="2"/>
        <v/>
      </c>
      <c r="AE19" s="1">
        <f t="shared" si="4"/>
        <v>2020</v>
      </c>
      <c r="AF19" s="2" t="str">
        <f t="shared" si="2"/>
        <v>閏年</v>
      </c>
      <c r="AG19" s="1">
        <f t="shared" si="5"/>
        <v>2050</v>
      </c>
      <c r="AH19" s="2" t="str">
        <f t="shared" si="2"/>
        <v/>
      </c>
      <c r="AI19" s="1">
        <f t="shared" si="6"/>
        <v>2080</v>
      </c>
      <c r="AJ19" s="2" t="str">
        <f t="shared" si="2"/>
        <v>閏年</v>
      </c>
      <c r="AK19" s="1">
        <f t="shared" si="7"/>
        <v>2110</v>
      </c>
      <c r="AL19" s="2" t="str">
        <f t="shared" si="2"/>
        <v/>
      </c>
    </row>
    <row r="20" spans="1:38" x14ac:dyDescent="0.15">
      <c r="A20" s="1" t="s">
        <v>190</v>
      </c>
      <c r="B20" s="22">
        <v>10000</v>
      </c>
      <c r="E20" s="2">
        <v>19</v>
      </c>
      <c r="F20" s="2">
        <v>19</v>
      </c>
      <c r="J20" s="2">
        <v>26</v>
      </c>
      <c r="N20" s="2">
        <v>19</v>
      </c>
      <c r="O20" s="2">
        <v>19</v>
      </c>
      <c r="P20" s="2">
        <v>19</v>
      </c>
      <c r="Q20" s="2">
        <v>19</v>
      </c>
      <c r="T20" s="10"/>
      <c r="U20" s="10"/>
      <c r="V20" s="21"/>
      <c r="W20" s="21"/>
      <c r="X20" s="2" t="str">
        <f t="shared" si="1"/>
        <v/>
      </c>
      <c r="Y20" s="2" t="str">
        <f t="shared" si="9"/>
        <v/>
      </c>
      <c r="AA20" s="1">
        <f t="shared" si="8"/>
        <v>1961</v>
      </c>
      <c r="AB20" s="2" t="str">
        <f t="shared" si="2"/>
        <v/>
      </c>
      <c r="AC20" s="1">
        <f t="shared" si="3"/>
        <v>1991</v>
      </c>
      <c r="AD20" s="2" t="str">
        <f t="shared" si="2"/>
        <v/>
      </c>
      <c r="AE20" s="1">
        <f t="shared" si="4"/>
        <v>2021</v>
      </c>
      <c r="AF20" s="2" t="str">
        <f t="shared" si="2"/>
        <v/>
      </c>
      <c r="AG20" s="1">
        <f t="shared" si="5"/>
        <v>2051</v>
      </c>
      <c r="AH20" s="2" t="str">
        <f t="shared" si="2"/>
        <v/>
      </c>
      <c r="AI20" s="1">
        <f t="shared" si="6"/>
        <v>2081</v>
      </c>
      <c r="AJ20" s="2" t="str">
        <f t="shared" si="2"/>
        <v/>
      </c>
      <c r="AK20" s="1">
        <f t="shared" si="7"/>
        <v>2111</v>
      </c>
      <c r="AL20" s="2" t="str">
        <f t="shared" si="2"/>
        <v/>
      </c>
    </row>
    <row r="21" spans="1:38" x14ac:dyDescent="0.15">
      <c r="A21" s="1" t="s">
        <v>191</v>
      </c>
      <c r="B21" s="22">
        <v>15000</v>
      </c>
      <c r="E21" s="2">
        <v>20</v>
      </c>
      <c r="F21" s="2">
        <v>20</v>
      </c>
      <c r="J21" s="2">
        <v>27</v>
      </c>
      <c r="N21" s="2">
        <v>20</v>
      </c>
      <c r="O21" s="2">
        <v>20</v>
      </c>
      <c r="P21" s="2">
        <v>20</v>
      </c>
      <c r="Q21" s="2">
        <v>20</v>
      </c>
      <c r="T21" s="10"/>
      <c r="U21" s="10"/>
      <c r="V21" s="21"/>
      <c r="W21" s="21"/>
      <c r="X21" s="2" t="str">
        <f t="shared" si="1"/>
        <v/>
      </c>
      <c r="Y21" s="2" t="str">
        <f t="shared" si="9"/>
        <v/>
      </c>
      <c r="AA21" s="1">
        <f t="shared" si="8"/>
        <v>1962</v>
      </c>
      <c r="AB21" s="2" t="str">
        <f t="shared" si="2"/>
        <v/>
      </c>
      <c r="AC21" s="1">
        <f t="shared" si="3"/>
        <v>1992</v>
      </c>
      <c r="AD21" s="2" t="str">
        <f t="shared" si="2"/>
        <v>閏年</v>
      </c>
      <c r="AE21" s="1">
        <f t="shared" si="4"/>
        <v>2022</v>
      </c>
      <c r="AF21" s="2" t="str">
        <f t="shared" si="2"/>
        <v/>
      </c>
      <c r="AG21" s="1">
        <f t="shared" si="5"/>
        <v>2052</v>
      </c>
      <c r="AH21" s="2" t="str">
        <f t="shared" si="2"/>
        <v>閏年</v>
      </c>
      <c r="AI21" s="1">
        <f t="shared" si="6"/>
        <v>2082</v>
      </c>
      <c r="AJ21" s="2" t="str">
        <f t="shared" si="2"/>
        <v/>
      </c>
      <c r="AK21" s="1">
        <f t="shared" si="7"/>
        <v>2112</v>
      </c>
      <c r="AL21" s="2" t="str">
        <f t="shared" si="2"/>
        <v>閏年</v>
      </c>
    </row>
    <row r="22" spans="1:38" x14ac:dyDescent="0.15">
      <c r="A22" s="1" t="s">
        <v>192</v>
      </c>
      <c r="B22" s="22">
        <v>15000</v>
      </c>
      <c r="E22" s="2">
        <v>21</v>
      </c>
      <c r="F22" s="2">
        <v>21</v>
      </c>
      <c r="J22" s="2">
        <v>28</v>
      </c>
      <c r="N22" s="2">
        <v>21</v>
      </c>
      <c r="O22" s="2">
        <v>21</v>
      </c>
      <c r="P22" s="2">
        <v>21</v>
      </c>
      <c r="Q22" s="2">
        <v>21</v>
      </c>
      <c r="T22" s="10"/>
      <c r="U22" s="10"/>
      <c r="V22" s="21"/>
      <c r="W22" s="21"/>
      <c r="X22" s="2" t="str">
        <f t="shared" si="1"/>
        <v/>
      </c>
      <c r="Y22" s="2" t="str">
        <f t="shared" si="9"/>
        <v/>
      </c>
      <c r="AA22" s="1">
        <f t="shared" si="8"/>
        <v>1963</v>
      </c>
      <c r="AB22" s="2" t="str">
        <f t="shared" si="2"/>
        <v/>
      </c>
      <c r="AC22" s="1">
        <f t="shared" si="3"/>
        <v>1993</v>
      </c>
      <c r="AD22" s="2" t="str">
        <f t="shared" si="2"/>
        <v/>
      </c>
      <c r="AE22" s="1">
        <f t="shared" si="4"/>
        <v>2023</v>
      </c>
      <c r="AF22" s="2" t="str">
        <f t="shared" si="2"/>
        <v/>
      </c>
      <c r="AG22" s="1">
        <f t="shared" si="5"/>
        <v>2053</v>
      </c>
      <c r="AH22" s="2" t="str">
        <f t="shared" si="2"/>
        <v/>
      </c>
      <c r="AI22" s="1">
        <f t="shared" si="6"/>
        <v>2083</v>
      </c>
      <c r="AJ22" s="2" t="str">
        <f t="shared" si="2"/>
        <v/>
      </c>
      <c r="AK22" s="1">
        <f t="shared" si="7"/>
        <v>2113</v>
      </c>
      <c r="AL22" s="2" t="str">
        <f t="shared" si="2"/>
        <v/>
      </c>
    </row>
    <row r="23" spans="1:38" x14ac:dyDescent="0.15">
      <c r="A23" s="1" t="s">
        <v>193</v>
      </c>
      <c r="B23" s="22">
        <v>20000</v>
      </c>
      <c r="E23" s="2">
        <v>22</v>
      </c>
      <c r="F23" s="2">
        <v>22</v>
      </c>
      <c r="J23" s="2">
        <v>29</v>
      </c>
      <c r="N23" s="2">
        <v>22</v>
      </c>
      <c r="O23" s="2">
        <v>22</v>
      </c>
      <c r="P23" s="2">
        <v>22</v>
      </c>
      <c r="Q23" s="2">
        <v>22</v>
      </c>
      <c r="T23" s="10"/>
      <c r="U23" s="10"/>
      <c r="V23" s="21"/>
      <c r="W23" s="21"/>
      <c r="X23" s="2" t="str">
        <f t="shared" si="1"/>
        <v/>
      </c>
      <c r="Y23" s="2" t="str">
        <f t="shared" si="9"/>
        <v/>
      </c>
      <c r="AA23" s="1">
        <f t="shared" si="8"/>
        <v>1964</v>
      </c>
      <c r="AB23" s="2" t="str">
        <f t="shared" si="2"/>
        <v>閏年</v>
      </c>
      <c r="AC23" s="1">
        <f t="shared" si="3"/>
        <v>1994</v>
      </c>
      <c r="AD23" s="2" t="str">
        <f t="shared" si="2"/>
        <v/>
      </c>
      <c r="AE23" s="1">
        <f t="shared" si="4"/>
        <v>2024</v>
      </c>
      <c r="AF23" s="2" t="str">
        <f t="shared" si="2"/>
        <v>閏年</v>
      </c>
      <c r="AG23" s="1">
        <f t="shared" si="5"/>
        <v>2054</v>
      </c>
      <c r="AH23" s="2" t="str">
        <f t="shared" si="2"/>
        <v/>
      </c>
      <c r="AI23" s="1">
        <f t="shared" si="6"/>
        <v>2084</v>
      </c>
      <c r="AJ23" s="2" t="str">
        <f t="shared" si="2"/>
        <v>閏年</v>
      </c>
      <c r="AK23" s="1">
        <f t="shared" si="7"/>
        <v>2114</v>
      </c>
      <c r="AL23" s="2" t="str">
        <f t="shared" si="2"/>
        <v/>
      </c>
    </row>
    <row r="24" spans="1:38" x14ac:dyDescent="0.15">
      <c r="A24" s="1" t="s">
        <v>194</v>
      </c>
      <c r="B24" s="22">
        <v>20000</v>
      </c>
      <c r="E24" s="2">
        <v>23</v>
      </c>
      <c r="F24" s="2">
        <v>23</v>
      </c>
      <c r="J24" s="2">
        <v>30</v>
      </c>
      <c r="N24" s="2">
        <v>23</v>
      </c>
      <c r="O24" s="2">
        <v>23</v>
      </c>
      <c r="P24" s="2">
        <v>23</v>
      </c>
      <c r="Q24" s="2">
        <v>23</v>
      </c>
      <c r="T24" s="10"/>
      <c r="U24" s="10"/>
      <c r="V24" s="21"/>
      <c r="W24" s="21"/>
      <c r="X24" s="2" t="str">
        <f t="shared" si="1"/>
        <v/>
      </c>
      <c r="Y24" s="2" t="str">
        <f t="shared" si="9"/>
        <v/>
      </c>
      <c r="AA24" s="1">
        <f t="shared" si="8"/>
        <v>1965</v>
      </c>
      <c r="AB24" s="2" t="str">
        <f t="shared" si="2"/>
        <v/>
      </c>
      <c r="AC24" s="1">
        <f t="shared" si="3"/>
        <v>1995</v>
      </c>
      <c r="AD24" s="2" t="str">
        <f t="shared" si="2"/>
        <v/>
      </c>
      <c r="AE24" s="1">
        <f t="shared" si="4"/>
        <v>2025</v>
      </c>
      <c r="AF24" s="2" t="str">
        <f t="shared" si="2"/>
        <v/>
      </c>
      <c r="AG24" s="1">
        <f t="shared" si="5"/>
        <v>2055</v>
      </c>
      <c r="AH24" s="2" t="str">
        <f t="shared" si="2"/>
        <v/>
      </c>
      <c r="AI24" s="1">
        <f t="shared" si="6"/>
        <v>2085</v>
      </c>
      <c r="AJ24" s="2" t="str">
        <f t="shared" si="2"/>
        <v/>
      </c>
      <c r="AK24" s="1">
        <f t="shared" si="7"/>
        <v>2115</v>
      </c>
      <c r="AL24" s="2" t="str">
        <f t="shared" si="2"/>
        <v/>
      </c>
    </row>
    <row r="25" spans="1:38" x14ac:dyDescent="0.15">
      <c r="A25" s="1" t="s">
        <v>195</v>
      </c>
      <c r="B25" s="22">
        <v>20000</v>
      </c>
      <c r="E25" s="2">
        <v>24</v>
      </c>
      <c r="F25" s="2">
        <v>24</v>
      </c>
      <c r="J25" s="2">
        <v>31</v>
      </c>
      <c r="N25" s="2">
        <v>24</v>
      </c>
      <c r="O25" s="2">
        <v>24</v>
      </c>
      <c r="P25" s="2">
        <v>24</v>
      </c>
      <c r="Q25" s="2">
        <v>24</v>
      </c>
      <c r="T25" s="10"/>
      <c r="U25" s="10"/>
      <c r="V25" s="21"/>
      <c r="W25" s="21"/>
      <c r="X25" s="2" t="str">
        <f t="shared" si="1"/>
        <v/>
      </c>
      <c r="Y25" s="2" t="str">
        <f t="shared" si="9"/>
        <v/>
      </c>
      <c r="AA25" s="1">
        <f t="shared" si="8"/>
        <v>1966</v>
      </c>
      <c r="AB25" s="2" t="str">
        <f t="shared" si="2"/>
        <v/>
      </c>
      <c r="AC25" s="1">
        <f t="shared" si="3"/>
        <v>1996</v>
      </c>
      <c r="AD25" s="2" t="str">
        <f t="shared" si="2"/>
        <v>閏年</v>
      </c>
      <c r="AE25" s="1">
        <f t="shared" si="4"/>
        <v>2026</v>
      </c>
      <c r="AF25" s="2" t="str">
        <f t="shared" si="2"/>
        <v/>
      </c>
      <c r="AG25" s="1">
        <f t="shared" si="5"/>
        <v>2056</v>
      </c>
      <c r="AH25" s="2" t="str">
        <f t="shared" si="2"/>
        <v>閏年</v>
      </c>
      <c r="AI25" s="1">
        <f t="shared" si="6"/>
        <v>2086</v>
      </c>
      <c r="AJ25" s="2" t="str">
        <f t="shared" si="2"/>
        <v/>
      </c>
      <c r="AK25" s="1">
        <f t="shared" si="7"/>
        <v>2116</v>
      </c>
      <c r="AL25" s="2" t="str">
        <f t="shared" si="2"/>
        <v>閏年</v>
      </c>
    </row>
    <row r="26" spans="1:38" x14ac:dyDescent="0.15">
      <c r="A26" s="1" t="s">
        <v>196</v>
      </c>
      <c r="B26" s="22">
        <v>20000</v>
      </c>
      <c r="E26" s="2">
        <v>25</v>
      </c>
      <c r="F26" s="2">
        <v>25</v>
      </c>
      <c r="N26" s="2">
        <v>25</v>
      </c>
      <c r="O26" s="2">
        <v>25</v>
      </c>
      <c r="P26" s="2">
        <v>25</v>
      </c>
      <c r="Q26" s="2">
        <v>25</v>
      </c>
      <c r="T26" s="2"/>
      <c r="U26" s="2"/>
      <c r="V26" s="2"/>
      <c r="W26" s="2"/>
      <c r="X26" s="2" t="str">
        <f t="shared" si="1"/>
        <v/>
      </c>
      <c r="Y26" s="2" t="str">
        <f t="shared" ref="Y26:Y33" si="10">IF(OR(X26&lt;=0,X26=""),"",IF(MOD(X26,400)=0,"閏年",IF(MOD(X26,100)=0,"",IF(MOD(X26,4)=0,"閏年",""))))</f>
        <v/>
      </c>
      <c r="AA26" s="1">
        <f t="shared" si="8"/>
        <v>1967</v>
      </c>
      <c r="AB26" s="2" t="str">
        <f t="shared" si="2"/>
        <v/>
      </c>
      <c r="AC26" s="1">
        <f t="shared" si="3"/>
        <v>1997</v>
      </c>
      <c r="AD26" s="2" t="str">
        <f t="shared" si="2"/>
        <v/>
      </c>
      <c r="AE26" s="1">
        <f t="shared" si="4"/>
        <v>2027</v>
      </c>
      <c r="AF26" s="2" t="str">
        <f t="shared" si="2"/>
        <v/>
      </c>
      <c r="AG26" s="1">
        <f t="shared" si="5"/>
        <v>2057</v>
      </c>
      <c r="AH26" s="2" t="str">
        <f t="shared" si="2"/>
        <v/>
      </c>
      <c r="AI26" s="1">
        <f t="shared" si="6"/>
        <v>2087</v>
      </c>
      <c r="AJ26" s="2" t="str">
        <f t="shared" si="2"/>
        <v/>
      </c>
      <c r="AK26" s="1">
        <f t="shared" si="7"/>
        <v>2117</v>
      </c>
      <c r="AL26" s="2" t="str">
        <f t="shared" si="2"/>
        <v/>
      </c>
    </row>
    <row r="27" spans="1:38" x14ac:dyDescent="0.15">
      <c r="B27" s="22">
        <v>0</v>
      </c>
      <c r="E27" s="2">
        <v>26</v>
      </c>
      <c r="F27" s="2">
        <v>26</v>
      </c>
      <c r="N27" s="2">
        <v>26</v>
      </c>
      <c r="O27" s="2">
        <v>26</v>
      </c>
      <c r="P27" s="2">
        <v>26</v>
      </c>
      <c r="Q27" s="2">
        <v>26</v>
      </c>
      <c r="X27" s="2" t="str">
        <f t="shared" si="1"/>
        <v/>
      </c>
      <c r="Y27" s="2" t="str">
        <f t="shared" si="10"/>
        <v/>
      </c>
      <c r="AA27" s="1">
        <f t="shared" si="8"/>
        <v>1968</v>
      </c>
      <c r="AB27" s="2" t="str">
        <f t="shared" si="2"/>
        <v>閏年</v>
      </c>
      <c r="AC27" s="1">
        <f t="shared" si="3"/>
        <v>1998</v>
      </c>
      <c r="AD27" s="2" t="str">
        <f t="shared" si="2"/>
        <v/>
      </c>
      <c r="AE27" s="1">
        <f t="shared" si="4"/>
        <v>2028</v>
      </c>
      <c r="AF27" s="2" t="str">
        <f t="shared" si="2"/>
        <v>閏年</v>
      </c>
      <c r="AG27" s="1">
        <f t="shared" si="5"/>
        <v>2058</v>
      </c>
      <c r="AH27" s="2" t="str">
        <f t="shared" si="2"/>
        <v/>
      </c>
      <c r="AI27" s="1">
        <f t="shared" si="6"/>
        <v>2088</v>
      </c>
      <c r="AJ27" s="2" t="str">
        <f t="shared" si="2"/>
        <v>閏年</v>
      </c>
      <c r="AK27" s="1">
        <f t="shared" si="7"/>
        <v>2118</v>
      </c>
      <c r="AL27" s="2" t="str">
        <f t="shared" si="2"/>
        <v/>
      </c>
    </row>
    <row r="28" spans="1:38" x14ac:dyDescent="0.15">
      <c r="A28" s="1" t="s">
        <v>198</v>
      </c>
      <c r="B28" s="22">
        <v>50000</v>
      </c>
      <c r="E28" s="2">
        <v>27</v>
      </c>
      <c r="F28" s="2">
        <v>27</v>
      </c>
      <c r="N28" s="2">
        <v>27</v>
      </c>
      <c r="O28" s="2">
        <v>27</v>
      </c>
      <c r="P28" s="2">
        <v>27</v>
      </c>
      <c r="Q28" s="2">
        <v>27</v>
      </c>
      <c r="X28" s="2" t="str">
        <f t="shared" si="1"/>
        <v/>
      </c>
      <c r="Y28" s="2" t="str">
        <f t="shared" si="10"/>
        <v/>
      </c>
      <c r="AA28" s="1">
        <f t="shared" si="8"/>
        <v>1969</v>
      </c>
      <c r="AB28" s="2" t="str">
        <f t="shared" si="2"/>
        <v/>
      </c>
      <c r="AC28" s="1">
        <f t="shared" si="3"/>
        <v>1999</v>
      </c>
      <c r="AD28" s="2" t="str">
        <f t="shared" si="2"/>
        <v/>
      </c>
      <c r="AE28" s="1">
        <f t="shared" si="4"/>
        <v>2029</v>
      </c>
      <c r="AF28" s="2" t="str">
        <f t="shared" si="2"/>
        <v/>
      </c>
      <c r="AG28" s="1">
        <f t="shared" si="5"/>
        <v>2059</v>
      </c>
      <c r="AH28" s="2" t="str">
        <f t="shared" si="2"/>
        <v/>
      </c>
      <c r="AI28" s="1">
        <f t="shared" si="6"/>
        <v>2089</v>
      </c>
      <c r="AJ28" s="2" t="str">
        <f t="shared" si="2"/>
        <v/>
      </c>
      <c r="AK28" s="1">
        <f t="shared" si="7"/>
        <v>2119</v>
      </c>
      <c r="AL28" s="2" t="str">
        <f t="shared" si="2"/>
        <v/>
      </c>
    </row>
    <row r="29" spans="1:38" x14ac:dyDescent="0.15">
      <c r="E29" s="2">
        <v>28</v>
      </c>
      <c r="F29" s="2">
        <v>28</v>
      </c>
      <c r="N29" s="2">
        <v>28</v>
      </c>
      <c r="O29" s="2">
        <v>28</v>
      </c>
      <c r="P29" s="2">
        <v>28</v>
      </c>
      <c r="Q29" s="2">
        <v>28</v>
      </c>
      <c r="X29" s="2" t="str">
        <f t="shared" si="1"/>
        <v/>
      </c>
      <c r="Y29" s="2" t="str">
        <f t="shared" si="10"/>
        <v/>
      </c>
      <c r="AA29" s="1">
        <f t="shared" si="8"/>
        <v>1970</v>
      </c>
      <c r="AB29" s="2" t="str">
        <f t="shared" si="2"/>
        <v/>
      </c>
      <c r="AC29" s="1">
        <f t="shared" si="3"/>
        <v>2000</v>
      </c>
      <c r="AD29" s="2" t="str">
        <f t="shared" si="2"/>
        <v>閏年</v>
      </c>
      <c r="AE29" s="1">
        <f t="shared" si="4"/>
        <v>2030</v>
      </c>
      <c r="AF29" s="2" t="str">
        <f t="shared" si="2"/>
        <v/>
      </c>
      <c r="AG29" s="1">
        <f t="shared" si="5"/>
        <v>2060</v>
      </c>
      <c r="AH29" s="2" t="str">
        <f t="shared" si="2"/>
        <v>閏年</v>
      </c>
      <c r="AI29" s="1">
        <f t="shared" si="6"/>
        <v>2090</v>
      </c>
      <c r="AJ29" s="2" t="str">
        <f t="shared" si="2"/>
        <v/>
      </c>
      <c r="AK29" s="1">
        <f t="shared" si="7"/>
        <v>2120</v>
      </c>
      <c r="AL29" s="2" t="str">
        <f t="shared" si="2"/>
        <v>閏年</v>
      </c>
    </row>
    <row r="30" spans="1:38" x14ac:dyDescent="0.15">
      <c r="E30" s="2">
        <v>29</v>
      </c>
      <c r="F30" s="2">
        <v>29</v>
      </c>
      <c r="N30" s="2">
        <v>29</v>
      </c>
      <c r="O30" s="2">
        <v>29</v>
      </c>
      <c r="Q30" s="2">
        <v>29</v>
      </c>
      <c r="X30" s="2" t="str">
        <f t="shared" si="1"/>
        <v/>
      </c>
      <c r="Y30" s="2" t="str">
        <f t="shared" si="10"/>
        <v/>
      </c>
      <c r="AA30" s="1">
        <f t="shared" si="8"/>
        <v>1971</v>
      </c>
      <c r="AB30" s="2" t="str">
        <f t="shared" si="2"/>
        <v/>
      </c>
      <c r="AC30" s="1">
        <f t="shared" si="3"/>
        <v>2001</v>
      </c>
      <c r="AD30" s="2" t="str">
        <f t="shared" si="2"/>
        <v/>
      </c>
      <c r="AE30" s="1">
        <f t="shared" si="4"/>
        <v>2031</v>
      </c>
      <c r="AF30" s="2" t="str">
        <f t="shared" si="2"/>
        <v/>
      </c>
      <c r="AG30" s="1">
        <f t="shared" si="5"/>
        <v>2061</v>
      </c>
      <c r="AH30" s="2" t="str">
        <f t="shared" si="2"/>
        <v/>
      </c>
      <c r="AI30" s="1">
        <f t="shared" si="6"/>
        <v>2091</v>
      </c>
      <c r="AJ30" s="2" t="str">
        <f t="shared" si="2"/>
        <v/>
      </c>
      <c r="AK30" s="1">
        <f t="shared" si="7"/>
        <v>2121</v>
      </c>
      <c r="AL30" s="2" t="str">
        <f t="shared" si="2"/>
        <v/>
      </c>
    </row>
    <row r="31" spans="1:38" x14ac:dyDescent="0.15">
      <c r="E31" s="2">
        <v>30</v>
      </c>
      <c r="F31" s="2">
        <v>30</v>
      </c>
      <c r="N31" s="2">
        <v>30</v>
      </c>
      <c r="O31" s="2">
        <v>30</v>
      </c>
      <c r="X31" s="2" t="str">
        <f t="shared" si="1"/>
        <v/>
      </c>
      <c r="Y31" s="2" t="str">
        <f t="shared" si="10"/>
        <v/>
      </c>
      <c r="AA31" s="1">
        <f t="shared" si="8"/>
        <v>1972</v>
      </c>
      <c r="AB31" s="2" t="str">
        <f t="shared" si="2"/>
        <v>閏年</v>
      </c>
      <c r="AC31" s="1">
        <f t="shared" si="3"/>
        <v>2002</v>
      </c>
      <c r="AD31" s="2" t="str">
        <f t="shared" si="2"/>
        <v/>
      </c>
      <c r="AE31" s="1">
        <f t="shared" si="4"/>
        <v>2032</v>
      </c>
      <c r="AF31" s="2" t="str">
        <f t="shared" si="2"/>
        <v>閏年</v>
      </c>
      <c r="AG31" s="1">
        <f t="shared" si="5"/>
        <v>2062</v>
      </c>
      <c r="AH31" s="2" t="str">
        <f t="shared" si="2"/>
        <v/>
      </c>
      <c r="AI31" s="1">
        <f t="shared" si="6"/>
        <v>2092</v>
      </c>
      <c r="AJ31" s="2" t="str">
        <f t="shared" si="2"/>
        <v>閏年</v>
      </c>
      <c r="AK31" s="1">
        <f t="shared" si="7"/>
        <v>2122</v>
      </c>
      <c r="AL31" s="2" t="str">
        <f t="shared" si="2"/>
        <v/>
      </c>
    </row>
    <row r="32" spans="1:38" x14ac:dyDescent="0.15">
      <c r="E32" s="2">
        <v>31</v>
      </c>
      <c r="F32" s="2">
        <v>31</v>
      </c>
      <c r="N32" s="2">
        <v>31</v>
      </c>
      <c r="X32" s="2" t="str">
        <f t="shared" si="1"/>
        <v/>
      </c>
      <c r="Y32" s="2" t="str">
        <f t="shared" si="10"/>
        <v/>
      </c>
      <c r="AA32" s="1">
        <f t="shared" si="8"/>
        <v>1973</v>
      </c>
      <c r="AB32" s="2" t="str">
        <f t="shared" si="2"/>
        <v/>
      </c>
      <c r="AC32" s="1">
        <f t="shared" si="3"/>
        <v>2003</v>
      </c>
      <c r="AD32" s="2" t="str">
        <f t="shared" si="2"/>
        <v/>
      </c>
      <c r="AE32" s="1">
        <f t="shared" si="4"/>
        <v>2033</v>
      </c>
      <c r="AF32" s="2" t="str">
        <f t="shared" si="2"/>
        <v/>
      </c>
      <c r="AG32" s="1">
        <f t="shared" si="5"/>
        <v>2063</v>
      </c>
      <c r="AH32" s="2" t="str">
        <f t="shared" si="2"/>
        <v/>
      </c>
      <c r="AI32" s="1">
        <f t="shared" si="6"/>
        <v>2093</v>
      </c>
      <c r="AJ32" s="2" t="str">
        <f t="shared" si="2"/>
        <v/>
      </c>
      <c r="AK32" s="1">
        <f t="shared" si="7"/>
        <v>2123</v>
      </c>
      <c r="AL32" s="2" t="str">
        <f t="shared" si="2"/>
        <v/>
      </c>
    </row>
    <row r="33" spans="5:38" x14ac:dyDescent="0.15">
      <c r="E33" s="2">
        <v>32</v>
      </c>
      <c r="X33" s="2" t="str">
        <f t="shared" si="1"/>
        <v/>
      </c>
      <c r="Y33" s="2" t="str">
        <f t="shared" si="10"/>
        <v/>
      </c>
      <c r="AA33" s="1">
        <f t="shared" si="8"/>
        <v>1974</v>
      </c>
      <c r="AB33" s="2" t="str">
        <f t="shared" si="2"/>
        <v/>
      </c>
      <c r="AC33" s="1">
        <f t="shared" si="3"/>
        <v>2004</v>
      </c>
      <c r="AD33" s="2" t="str">
        <f t="shared" si="2"/>
        <v>閏年</v>
      </c>
      <c r="AE33" s="1">
        <f t="shared" si="4"/>
        <v>2034</v>
      </c>
      <c r="AF33" s="2" t="str">
        <f t="shared" si="2"/>
        <v/>
      </c>
      <c r="AG33" s="1">
        <f t="shared" si="5"/>
        <v>2064</v>
      </c>
      <c r="AH33" s="2" t="str">
        <f t="shared" si="2"/>
        <v>閏年</v>
      </c>
      <c r="AI33" s="1">
        <f t="shared" si="6"/>
        <v>2094</v>
      </c>
      <c r="AJ33" s="2" t="str">
        <f t="shared" si="2"/>
        <v/>
      </c>
      <c r="AK33" s="1">
        <f t="shared" si="7"/>
        <v>2124</v>
      </c>
      <c r="AL33" s="2" t="str">
        <f t="shared" si="2"/>
        <v>閏年</v>
      </c>
    </row>
    <row r="34" spans="5:38" x14ac:dyDescent="0.15">
      <c r="E34" s="2">
        <v>33</v>
      </c>
      <c r="X34" s="2" t="str">
        <f t="shared" si="1"/>
        <v/>
      </c>
      <c r="AA34" s="1">
        <f t="shared" si="8"/>
        <v>1975</v>
      </c>
      <c r="AB34" s="2" t="str">
        <f t="shared" si="2"/>
        <v/>
      </c>
      <c r="AC34" s="1">
        <f t="shared" si="3"/>
        <v>2005</v>
      </c>
      <c r="AD34" s="2" t="str">
        <f t="shared" si="2"/>
        <v/>
      </c>
      <c r="AE34" s="1">
        <f t="shared" si="4"/>
        <v>2035</v>
      </c>
      <c r="AF34" s="2" t="str">
        <f t="shared" si="2"/>
        <v/>
      </c>
      <c r="AG34" s="1">
        <f t="shared" si="5"/>
        <v>2065</v>
      </c>
      <c r="AH34" s="2" t="str">
        <f t="shared" si="2"/>
        <v/>
      </c>
      <c r="AI34" s="1">
        <f t="shared" si="6"/>
        <v>2095</v>
      </c>
      <c r="AJ34" s="2" t="str">
        <f t="shared" si="2"/>
        <v/>
      </c>
      <c r="AK34" s="1">
        <f t="shared" si="7"/>
        <v>2125</v>
      </c>
      <c r="AL34" s="2" t="str">
        <f t="shared" si="2"/>
        <v/>
      </c>
    </row>
    <row r="35" spans="5:38" x14ac:dyDescent="0.15">
      <c r="E35" s="2">
        <v>34</v>
      </c>
      <c r="X35" s="2" t="str">
        <f t="shared" si="1"/>
        <v/>
      </c>
      <c r="AA35" s="1">
        <f t="shared" si="8"/>
        <v>1976</v>
      </c>
      <c r="AB35" s="2" t="str">
        <f t="shared" si="2"/>
        <v>閏年</v>
      </c>
      <c r="AC35" s="1">
        <f t="shared" si="3"/>
        <v>2006</v>
      </c>
      <c r="AD35" s="2" t="str">
        <f t="shared" si="2"/>
        <v/>
      </c>
      <c r="AE35" s="1">
        <f t="shared" si="4"/>
        <v>2036</v>
      </c>
      <c r="AF35" s="2" t="str">
        <f t="shared" si="2"/>
        <v>閏年</v>
      </c>
      <c r="AG35" s="1">
        <f t="shared" si="5"/>
        <v>2066</v>
      </c>
      <c r="AH35" s="2" t="str">
        <f t="shared" si="2"/>
        <v/>
      </c>
      <c r="AI35" s="1">
        <f t="shared" si="6"/>
        <v>2096</v>
      </c>
      <c r="AJ35" s="2" t="str">
        <f t="shared" si="2"/>
        <v>閏年</v>
      </c>
      <c r="AK35" s="1">
        <f t="shared" si="7"/>
        <v>2126</v>
      </c>
      <c r="AL35" s="2" t="str">
        <f t="shared" si="2"/>
        <v/>
      </c>
    </row>
    <row r="36" spans="5:38" x14ac:dyDescent="0.15">
      <c r="E36" s="2">
        <v>35</v>
      </c>
      <c r="X36" s="2" t="str">
        <f t="shared" si="1"/>
        <v/>
      </c>
      <c r="AA36" s="1">
        <f t="shared" si="8"/>
        <v>1977</v>
      </c>
      <c r="AB36" s="2" t="str">
        <f t="shared" si="2"/>
        <v/>
      </c>
      <c r="AC36" s="1">
        <f t="shared" si="3"/>
        <v>2007</v>
      </c>
      <c r="AD36" s="2" t="str">
        <f t="shared" si="2"/>
        <v/>
      </c>
      <c r="AE36" s="1">
        <f t="shared" si="4"/>
        <v>2037</v>
      </c>
      <c r="AF36" s="2" t="str">
        <f t="shared" si="2"/>
        <v/>
      </c>
      <c r="AG36" s="1">
        <f t="shared" si="5"/>
        <v>2067</v>
      </c>
      <c r="AH36" s="2" t="str">
        <f t="shared" si="2"/>
        <v/>
      </c>
      <c r="AI36" s="1">
        <f t="shared" si="6"/>
        <v>2097</v>
      </c>
      <c r="AJ36" s="2" t="str">
        <f t="shared" si="2"/>
        <v/>
      </c>
      <c r="AK36" s="1">
        <f t="shared" si="7"/>
        <v>2127</v>
      </c>
      <c r="AL36" s="2" t="str">
        <f t="shared" si="2"/>
        <v/>
      </c>
    </row>
    <row r="37" spans="5:38" x14ac:dyDescent="0.15">
      <c r="E37" s="2">
        <v>36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X37" s="2" t="str">
        <f t="shared" si="1"/>
        <v/>
      </c>
      <c r="AA37" s="1">
        <f t="shared" si="8"/>
        <v>1978</v>
      </c>
      <c r="AB37" s="2" t="str">
        <f t="shared" si="2"/>
        <v/>
      </c>
      <c r="AC37" s="1">
        <f t="shared" si="3"/>
        <v>2008</v>
      </c>
      <c r="AD37" s="2" t="str">
        <f t="shared" si="2"/>
        <v>閏年</v>
      </c>
      <c r="AE37" s="1">
        <f t="shared" si="4"/>
        <v>2038</v>
      </c>
      <c r="AF37" s="2" t="str">
        <f t="shared" si="2"/>
        <v/>
      </c>
      <c r="AG37" s="1">
        <f t="shared" si="5"/>
        <v>2068</v>
      </c>
      <c r="AH37" s="2" t="str">
        <f t="shared" si="2"/>
        <v>閏年</v>
      </c>
      <c r="AI37" s="1">
        <f t="shared" si="6"/>
        <v>2098</v>
      </c>
      <c r="AJ37" s="2" t="str">
        <f t="shared" si="2"/>
        <v/>
      </c>
      <c r="AK37" s="1">
        <f t="shared" si="7"/>
        <v>2128</v>
      </c>
      <c r="AL37" s="2" t="str">
        <f t="shared" si="2"/>
        <v>閏年</v>
      </c>
    </row>
    <row r="38" spans="5:38" x14ac:dyDescent="0.15">
      <c r="E38" s="2">
        <v>37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X38" s="2" t="str">
        <f t="shared" si="1"/>
        <v/>
      </c>
      <c r="AA38" s="1">
        <f t="shared" si="8"/>
        <v>1979</v>
      </c>
      <c r="AB38" s="2" t="str">
        <f t="shared" si="2"/>
        <v/>
      </c>
      <c r="AC38" s="1">
        <f t="shared" si="3"/>
        <v>2009</v>
      </c>
      <c r="AD38" s="2" t="str">
        <f t="shared" si="2"/>
        <v/>
      </c>
      <c r="AE38" s="1">
        <f t="shared" si="4"/>
        <v>2039</v>
      </c>
      <c r="AF38" s="2" t="str">
        <f t="shared" si="2"/>
        <v/>
      </c>
      <c r="AG38" s="1">
        <f t="shared" si="5"/>
        <v>2069</v>
      </c>
      <c r="AH38" s="2" t="str">
        <f t="shared" si="2"/>
        <v/>
      </c>
      <c r="AI38" s="1">
        <f t="shared" si="6"/>
        <v>2099</v>
      </c>
      <c r="AJ38" s="2" t="str">
        <f t="shared" si="2"/>
        <v/>
      </c>
      <c r="AK38" s="1">
        <f t="shared" si="7"/>
        <v>2129</v>
      </c>
      <c r="AL38" s="2" t="str">
        <f t="shared" si="2"/>
        <v/>
      </c>
    </row>
    <row r="39" spans="5:38" x14ac:dyDescent="0.15">
      <c r="E39" s="2">
        <v>38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X39" s="2" t="str">
        <f t="shared" si="1"/>
        <v/>
      </c>
      <c r="AB39" s="2"/>
      <c r="AD39" s="2"/>
      <c r="AF39" s="2"/>
      <c r="AH39" s="2"/>
      <c r="AJ39" s="2"/>
    </row>
    <row r="40" spans="5:38" x14ac:dyDescent="0.15">
      <c r="E40" s="2">
        <v>39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X40" s="2" t="str">
        <f t="shared" si="1"/>
        <v/>
      </c>
      <c r="AB40" s="2"/>
      <c r="AD40" s="2"/>
      <c r="AF40" s="2"/>
      <c r="AH40" s="2"/>
      <c r="AJ40" s="2"/>
    </row>
    <row r="41" spans="5:38" x14ac:dyDescent="0.15">
      <c r="E41" s="2">
        <v>40</v>
      </c>
      <c r="X41" s="2" t="str">
        <f t="shared" si="1"/>
        <v/>
      </c>
      <c r="AA41" s="2"/>
      <c r="AC41" s="2"/>
      <c r="AJ41" s="2"/>
    </row>
    <row r="42" spans="5:38" x14ac:dyDescent="0.15">
      <c r="E42" s="2">
        <v>41</v>
      </c>
      <c r="X42" s="2" t="str">
        <f t="shared" si="1"/>
        <v/>
      </c>
      <c r="AA42" s="2"/>
      <c r="AC42" s="2"/>
      <c r="AJ42" s="2"/>
    </row>
    <row r="43" spans="5:38" x14ac:dyDescent="0.15">
      <c r="E43" s="2">
        <v>42</v>
      </c>
      <c r="X43" s="2" t="str">
        <f t="shared" si="1"/>
        <v/>
      </c>
      <c r="AA43" s="2"/>
      <c r="AJ43" s="2"/>
    </row>
    <row r="44" spans="5:38" x14ac:dyDescent="0.15">
      <c r="E44" s="2">
        <v>43</v>
      </c>
      <c r="X44" s="2" t="str">
        <f t="shared" si="1"/>
        <v/>
      </c>
      <c r="AA44" s="2"/>
    </row>
    <row r="45" spans="5:38" x14ac:dyDescent="0.15">
      <c r="E45" s="2">
        <v>44</v>
      </c>
    </row>
    <row r="46" spans="5:38" x14ac:dyDescent="0.15">
      <c r="E46" s="2">
        <v>45</v>
      </c>
    </row>
    <row r="47" spans="5:38" x14ac:dyDescent="0.15">
      <c r="E47" s="2">
        <v>46</v>
      </c>
    </row>
    <row r="48" spans="5:38" x14ac:dyDescent="0.15">
      <c r="E48" s="2">
        <v>47</v>
      </c>
    </row>
    <row r="49" spans="5:5" x14ac:dyDescent="0.15">
      <c r="E49" s="2">
        <v>48</v>
      </c>
    </row>
    <row r="50" spans="5:5" x14ac:dyDescent="0.15">
      <c r="E50" s="2">
        <v>49</v>
      </c>
    </row>
    <row r="51" spans="5:5" x14ac:dyDescent="0.15">
      <c r="E51" s="2">
        <v>50</v>
      </c>
    </row>
    <row r="52" spans="5:5" x14ac:dyDescent="0.15">
      <c r="E52" s="2">
        <v>51</v>
      </c>
    </row>
    <row r="53" spans="5:5" x14ac:dyDescent="0.15">
      <c r="E53" s="2">
        <v>52</v>
      </c>
    </row>
    <row r="54" spans="5:5" x14ac:dyDescent="0.15">
      <c r="E54" s="2">
        <v>53</v>
      </c>
    </row>
    <row r="55" spans="5:5" x14ac:dyDescent="0.15">
      <c r="E55" s="2">
        <v>54</v>
      </c>
    </row>
    <row r="56" spans="5:5" x14ac:dyDescent="0.15">
      <c r="E56" s="2">
        <v>55</v>
      </c>
    </row>
    <row r="57" spans="5:5" x14ac:dyDescent="0.15">
      <c r="E57" s="2">
        <v>56</v>
      </c>
    </row>
    <row r="58" spans="5:5" x14ac:dyDescent="0.15">
      <c r="E58" s="2">
        <v>57</v>
      </c>
    </row>
    <row r="59" spans="5:5" x14ac:dyDescent="0.15">
      <c r="E59" s="2">
        <v>58</v>
      </c>
    </row>
    <row r="60" spans="5:5" x14ac:dyDescent="0.15">
      <c r="E60" s="2">
        <v>59</v>
      </c>
    </row>
    <row r="61" spans="5:5" x14ac:dyDescent="0.15">
      <c r="E61" s="2">
        <v>60</v>
      </c>
    </row>
    <row r="62" spans="5:5" x14ac:dyDescent="0.15">
      <c r="E62" s="2">
        <v>61</v>
      </c>
    </row>
    <row r="63" spans="5:5" x14ac:dyDescent="0.15">
      <c r="E63" s="2">
        <v>62</v>
      </c>
    </row>
    <row r="64" spans="5:5" x14ac:dyDescent="0.15">
      <c r="E64" s="2">
        <v>63</v>
      </c>
    </row>
    <row r="65" spans="5:5" x14ac:dyDescent="0.15">
      <c r="E65" s="2">
        <v>64</v>
      </c>
    </row>
  </sheetData>
  <sheetProtection password="ED6D" sheet="1" objects="1" scenarios="1"/>
  <phoneticPr fontId="1"/>
  <dataValidations disablePrompts="1" count="5">
    <dataValidation type="list" allowBlank="1" showInputMessage="1" showErrorMessage="1" sqref="T4:T25">
      <formula1>"昭和,平成"</formula1>
    </dataValidation>
    <dataValidation type="list" allowBlank="1" showInputMessage="1" showErrorMessage="1" sqref="U4:U25">
      <formula1>INDIRECT($T4)</formula1>
    </dataValidation>
    <dataValidation type="list" allowBlank="1" showInputMessage="1" showErrorMessage="1" sqref="V5:V25">
      <formula1>IF(AND(T5="平成",U5=31),平成31年,$G$2:$G$13)</formula1>
    </dataValidation>
    <dataValidation type="list" allowBlank="1" showInputMessage="1" showErrorMessage="1" sqref="W4:W25">
      <formula1>IF(AND(V4=2,Y4="閏年"),閏年,IF(OR(V4=1,V4=3,V4=5,V4=7,V4=8,V4=10,V4=12),大の月,IF(OR(V4=4,V4=6,V4=9,V4=11),小の月,IF(V4=2,_２月,""))))</formula1>
    </dataValidation>
    <dataValidation type="list" allowBlank="1" showInputMessage="1" showErrorMessage="1" sqref="V4">
      <formula1>IF(AND(T4="平成",U4=31),平成31年,IF(AND(T4="昭和",U4=64),昭和64,$G$2:$G$13))</formula1>
    </dataValidation>
  </dataValidations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Zeros="0" workbookViewId="0">
      <selection activeCell="I19" sqref="I19"/>
    </sheetView>
  </sheetViews>
  <sheetFormatPr defaultRowHeight="13.5" x14ac:dyDescent="0.15"/>
  <cols>
    <col min="1" max="1" width="12.75" bestFit="1" customWidth="1"/>
  </cols>
  <sheetData>
    <row r="1" spans="1:1" x14ac:dyDescent="0.15">
      <c r="A1">
        <f>申し込み!C1</f>
        <v>0</v>
      </c>
    </row>
    <row r="2" spans="1:1" x14ac:dyDescent="0.15">
      <c r="A2">
        <f>申し込み!C3</f>
        <v>0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showZeros="0" workbookViewId="0">
      <pane xSplit="10" ySplit="1" topLeftCell="K2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9" defaultRowHeight="13.5" x14ac:dyDescent="0.15"/>
  <cols>
    <col min="1" max="1" width="3.5" style="2" bestFit="1" customWidth="1"/>
    <col min="2" max="2" width="18.375" style="1" bestFit="1" customWidth="1"/>
    <col min="3" max="3" width="3.5" style="2" bestFit="1" customWidth="1"/>
    <col min="4" max="4" width="22.75" style="1" bestFit="1" customWidth="1"/>
    <col min="5" max="5" width="3.5" style="2" bestFit="1" customWidth="1"/>
    <col min="6" max="6" width="22.75" style="1" bestFit="1" customWidth="1"/>
    <col min="7" max="7" width="3.5" style="2" bestFit="1" customWidth="1"/>
    <col min="8" max="8" width="20.5" style="1" bestFit="1" customWidth="1"/>
    <col min="9" max="9" width="3.5" style="2" bestFit="1" customWidth="1"/>
    <col min="10" max="10" width="27.25" style="1" bestFit="1" customWidth="1"/>
    <col min="11" max="16384" width="9" style="1"/>
  </cols>
  <sheetData>
    <row r="1" spans="1:10" ht="14.25" thickBot="1" x14ac:dyDescent="0.2">
      <c r="A1" s="142" t="s">
        <v>150</v>
      </c>
      <c r="B1" s="143"/>
      <c r="C1" s="142" t="s">
        <v>151</v>
      </c>
      <c r="D1" s="143"/>
      <c r="E1" s="142" t="s">
        <v>152</v>
      </c>
      <c r="F1" s="144"/>
      <c r="G1" s="144"/>
      <c r="H1" s="144"/>
      <c r="I1" s="144"/>
      <c r="J1" s="143"/>
    </row>
    <row r="2" spans="1:10" x14ac:dyDescent="0.15">
      <c r="A2" s="3">
        <v>1</v>
      </c>
      <c r="B2" s="4" t="s">
        <v>14</v>
      </c>
      <c r="C2" s="3">
        <v>1</v>
      </c>
      <c r="D2" s="4" t="s">
        <v>238</v>
      </c>
      <c r="E2" s="3">
        <v>1</v>
      </c>
      <c r="F2" s="5" t="s">
        <v>66</v>
      </c>
      <c r="G2" s="6">
        <v>41</v>
      </c>
      <c r="H2" s="5" t="s">
        <v>105</v>
      </c>
      <c r="I2" s="6">
        <v>81</v>
      </c>
      <c r="J2" s="4" t="s">
        <v>145</v>
      </c>
    </row>
    <row r="3" spans="1:10" x14ac:dyDescent="0.15">
      <c r="A3" s="7">
        <v>2</v>
      </c>
      <c r="B3" s="8" t="s">
        <v>15</v>
      </c>
      <c r="C3" s="7">
        <v>2</v>
      </c>
      <c r="D3" s="8" t="s">
        <v>45</v>
      </c>
      <c r="E3" s="7">
        <v>2</v>
      </c>
      <c r="F3" s="9" t="s">
        <v>67</v>
      </c>
      <c r="G3" s="10">
        <v>42</v>
      </c>
      <c r="H3" s="9" t="s">
        <v>106</v>
      </c>
      <c r="I3" s="10">
        <v>82</v>
      </c>
      <c r="J3" s="8" t="s">
        <v>146</v>
      </c>
    </row>
    <row r="4" spans="1:10" x14ac:dyDescent="0.15">
      <c r="A4" s="7">
        <v>3</v>
      </c>
      <c r="B4" s="8" t="s">
        <v>16</v>
      </c>
      <c r="C4" s="7">
        <v>3</v>
      </c>
      <c r="D4" s="8" t="s">
        <v>46</v>
      </c>
      <c r="E4" s="7">
        <v>3</v>
      </c>
      <c r="F4" s="9" t="s">
        <v>68</v>
      </c>
      <c r="G4" s="10">
        <v>43</v>
      </c>
      <c r="H4" s="9" t="s">
        <v>107</v>
      </c>
      <c r="I4" s="10">
        <v>83</v>
      </c>
      <c r="J4" s="8" t="s">
        <v>147</v>
      </c>
    </row>
    <row r="5" spans="1:10" x14ac:dyDescent="0.15">
      <c r="A5" s="7">
        <v>4</v>
      </c>
      <c r="B5" s="8" t="s">
        <v>17</v>
      </c>
      <c r="C5" s="7">
        <v>4</v>
      </c>
      <c r="D5" s="8" t="s">
        <v>47</v>
      </c>
      <c r="E5" s="7">
        <v>4</v>
      </c>
      <c r="F5" s="9" t="s">
        <v>69</v>
      </c>
      <c r="G5" s="10">
        <v>44</v>
      </c>
      <c r="H5" s="9" t="s">
        <v>108</v>
      </c>
      <c r="I5" s="10">
        <v>84</v>
      </c>
      <c r="J5" s="8" t="s">
        <v>148</v>
      </c>
    </row>
    <row r="6" spans="1:10" x14ac:dyDescent="0.15">
      <c r="A6" s="7">
        <v>5</v>
      </c>
      <c r="B6" s="8" t="s">
        <v>18</v>
      </c>
      <c r="C6" s="7">
        <v>5</v>
      </c>
      <c r="D6" s="8" t="s">
        <v>48</v>
      </c>
      <c r="E6" s="7">
        <v>5</v>
      </c>
      <c r="F6" s="9" t="s">
        <v>70</v>
      </c>
      <c r="G6" s="10">
        <v>45</v>
      </c>
      <c r="H6" s="9" t="s">
        <v>109</v>
      </c>
      <c r="I6" s="10">
        <v>85</v>
      </c>
      <c r="J6" s="8" t="s">
        <v>149</v>
      </c>
    </row>
    <row r="7" spans="1:10" x14ac:dyDescent="0.15">
      <c r="A7" s="7">
        <v>6</v>
      </c>
      <c r="B7" s="8" t="s">
        <v>19</v>
      </c>
      <c r="C7" s="7">
        <v>6</v>
      </c>
      <c r="D7" s="8" t="s">
        <v>49</v>
      </c>
      <c r="E7" s="7">
        <v>6</v>
      </c>
      <c r="F7" s="9" t="s">
        <v>71</v>
      </c>
      <c r="G7" s="10">
        <v>46</v>
      </c>
      <c r="H7" s="9" t="s">
        <v>110</v>
      </c>
      <c r="I7" s="10"/>
      <c r="J7" s="11"/>
    </row>
    <row r="8" spans="1:10" x14ac:dyDescent="0.15">
      <c r="A8" s="7">
        <v>7</v>
      </c>
      <c r="B8" s="8" t="s">
        <v>20</v>
      </c>
      <c r="C8" s="7">
        <v>7</v>
      </c>
      <c r="D8" s="8" t="s">
        <v>50</v>
      </c>
      <c r="E8" s="7">
        <v>7</v>
      </c>
      <c r="F8" s="9" t="s">
        <v>72</v>
      </c>
      <c r="G8" s="10">
        <v>47</v>
      </c>
      <c r="H8" s="9" t="s">
        <v>111</v>
      </c>
      <c r="I8" s="10"/>
      <c r="J8" s="8"/>
    </row>
    <row r="9" spans="1:10" x14ac:dyDescent="0.15">
      <c r="A9" s="7">
        <v>8</v>
      </c>
      <c r="B9" s="8" t="s">
        <v>21</v>
      </c>
      <c r="C9" s="7">
        <v>8</v>
      </c>
      <c r="D9" s="8" t="s">
        <v>51</v>
      </c>
      <c r="E9" s="7">
        <v>8</v>
      </c>
      <c r="F9" s="9" t="s">
        <v>73</v>
      </c>
      <c r="G9" s="10">
        <v>48</v>
      </c>
      <c r="H9" s="9" t="s">
        <v>112</v>
      </c>
      <c r="I9" s="10"/>
      <c r="J9" s="11"/>
    </row>
    <row r="10" spans="1:10" x14ac:dyDescent="0.15">
      <c r="A10" s="7">
        <v>9</v>
      </c>
      <c r="B10" s="8" t="s">
        <v>22</v>
      </c>
      <c r="C10" s="7">
        <v>9</v>
      </c>
      <c r="D10" s="8" t="s">
        <v>52</v>
      </c>
      <c r="E10" s="7">
        <v>9</v>
      </c>
      <c r="F10" s="9" t="s">
        <v>74</v>
      </c>
      <c r="G10" s="10">
        <v>49</v>
      </c>
      <c r="H10" s="9" t="s">
        <v>113</v>
      </c>
      <c r="I10" s="10"/>
      <c r="J10" s="11"/>
    </row>
    <row r="11" spans="1:10" x14ac:dyDescent="0.15">
      <c r="A11" s="7">
        <v>10</v>
      </c>
      <c r="B11" s="8" t="s">
        <v>23</v>
      </c>
      <c r="C11" s="7">
        <v>10</v>
      </c>
      <c r="D11" s="8" t="s">
        <v>156</v>
      </c>
      <c r="E11" s="7">
        <v>10</v>
      </c>
      <c r="F11" s="9" t="s">
        <v>75</v>
      </c>
      <c r="G11" s="10">
        <v>50</v>
      </c>
      <c r="H11" s="9" t="s">
        <v>114</v>
      </c>
      <c r="I11" s="10"/>
      <c r="J11" s="11"/>
    </row>
    <row r="12" spans="1:10" x14ac:dyDescent="0.15">
      <c r="A12" s="7">
        <v>11</v>
      </c>
      <c r="B12" s="8" t="s">
        <v>24</v>
      </c>
      <c r="C12" s="7">
        <v>11</v>
      </c>
      <c r="D12" s="8" t="s">
        <v>53</v>
      </c>
      <c r="E12" s="7">
        <v>11</v>
      </c>
      <c r="F12" s="9" t="s">
        <v>76</v>
      </c>
      <c r="G12" s="10">
        <v>51</v>
      </c>
      <c r="H12" s="9" t="s">
        <v>115</v>
      </c>
      <c r="I12" s="10"/>
      <c r="J12" s="11"/>
    </row>
    <row r="13" spans="1:10" x14ac:dyDescent="0.15">
      <c r="A13" s="7">
        <v>12</v>
      </c>
      <c r="B13" s="8" t="s">
        <v>25</v>
      </c>
      <c r="C13" s="7">
        <v>12</v>
      </c>
      <c r="D13" s="8" t="s">
        <v>54</v>
      </c>
      <c r="E13" s="7">
        <v>12</v>
      </c>
      <c r="F13" s="9" t="s">
        <v>77</v>
      </c>
      <c r="G13" s="10">
        <v>52</v>
      </c>
      <c r="H13" s="9" t="s">
        <v>116</v>
      </c>
      <c r="I13" s="10"/>
      <c r="J13" s="11"/>
    </row>
    <row r="14" spans="1:10" x14ac:dyDescent="0.15">
      <c r="A14" s="7">
        <v>13</v>
      </c>
      <c r="B14" s="8" t="s">
        <v>26</v>
      </c>
      <c r="C14" s="7">
        <v>13</v>
      </c>
      <c r="D14" s="8" t="s">
        <v>55</v>
      </c>
      <c r="E14" s="7">
        <v>13</v>
      </c>
      <c r="F14" s="9" t="s">
        <v>78</v>
      </c>
      <c r="G14" s="10">
        <v>53</v>
      </c>
      <c r="H14" s="9" t="s">
        <v>117</v>
      </c>
      <c r="I14" s="10"/>
      <c r="J14" s="11"/>
    </row>
    <row r="15" spans="1:10" x14ac:dyDescent="0.15">
      <c r="A15" s="7">
        <v>14</v>
      </c>
      <c r="B15" s="8" t="s">
        <v>27</v>
      </c>
      <c r="C15" s="7">
        <v>14</v>
      </c>
      <c r="D15" s="8" t="s">
        <v>154</v>
      </c>
      <c r="E15" s="7">
        <v>14</v>
      </c>
      <c r="F15" s="9" t="s">
        <v>79</v>
      </c>
      <c r="G15" s="10">
        <v>54</v>
      </c>
      <c r="H15" s="9" t="s">
        <v>118</v>
      </c>
      <c r="I15" s="10"/>
      <c r="J15" s="11"/>
    </row>
    <row r="16" spans="1:10" x14ac:dyDescent="0.15">
      <c r="A16" s="7">
        <v>15</v>
      </c>
      <c r="B16" s="8" t="s">
        <v>28</v>
      </c>
      <c r="C16" s="7">
        <v>15</v>
      </c>
      <c r="D16" s="8" t="s">
        <v>56</v>
      </c>
      <c r="E16" s="7">
        <v>15</v>
      </c>
      <c r="F16" s="9" t="s">
        <v>80</v>
      </c>
      <c r="G16" s="10">
        <v>55</v>
      </c>
      <c r="H16" s="9" t="s">
        <v>119</v>
      </c>
      <c r="I16" s="10"/>
      <c r="J16" s="11"/>
    </row>
    <row r="17" spans="1:10" x14ac:dyDescent="0.15">
      <c r="A17" s="7">
        <v>16</v>
      </c>
      <c r="B17" s="8" t="s">
        <v>29</v>
      </c>
      <c r="C17" s="7">
        <v>16</v>
      </c>
      <c r="D17" s="8" t="s">
        <v>57</v>
      </c>
      <c r="E17" s="7">
        <v>16</v>
      </c>
      <c r="F17" s="9" t="s">
        <v>81</v>
      </c>
      <c r="G17" s="10">
        <v>56</v>
      </c>
      <c r="H17" s="9" t="s">
        <v>120</v>
      </c>
      <c r="I17" s="10"/>
      <c r="J17" s="11"/>
    </row>
    <row r="18" spans="1:10" x14ac:dyDescent="0.15">
      <c r="A18" s="7">
        <v>17</v>
      </c>
      <c r="B18" s="8" t="s">
        <v>30</v>
      </c>
      <c r="C18" s="7">
        <v>17</v>
      </c>
      <c r="D18" s="8" t="s">
        <v>58</v>
      </c>
      <c r="E18" s="7">
        <v>17</v>
      </c>
      <c r="F18" s="9" t="s">
        <v>82</v>
      </c>
      <c r="G18" s="10">
        <v>57</v>
      </c>
      <c r="H18" s="9" t="s">
        <v>121</v>
      </c>
      <c r="I18" s="10"/>
      <c r="J18" s="11"/>
    </row>
    <row r="19" spans="1:10" x14ac:dyDescent="0.15">
      <c r="A19" s="7">
        <v>18</v>
      </c>
      <c r="B19" s="8" t="s">
        <v>31</v>
      </c>
      <c r="C19" s="7">
        <v>18</v>
      </c>
      <c r="D19" s="8" t="s">
        <v>59</v>
      </c>
      <c r="E19" s="7">
        <v>18</v>
      </c>
      <c r="F19" s="9" t="s">
        <v>83</v>
      </c>
      <c r="G19" s="10">
        <v>58</v>
      </c>
      <c r="H19" s="9" t="s">
        <v>122</v>
      </c>
      <c r="I19" s="10"/>
      <c r="J19" s="11"/>
    </row>
    <row r="20" spans="1:10" x14ac:dyDescent="0.15">
      <c r="A20" s="7">
        <v>19</v>
      </c>
      <c r="B20" s="8" t="s">
        <v>32</v>
      </c>
      <c r="C20" s="7">
        <v>19</v>
      </c>
      <c r="D20" s="8" t="s">
        <v>60</v>
      </c>
      <c r="E20" s="7">
        <v>19</v>
      </c>
      <c r="F20" s="9" t="s">
        <v>84</v>
      </c>
      <c r="G20" s="10">
        <v>59</v>
      </c>
      <c r="H20" s="9" t="s">
        <v>123</v>
      </c>
      <c r="I20" s="10"/>
      <c r="J20" s="11"/>
    </row>
    <row r="21" spans="1:10" x14ac:dyDescent="0.15">
      <c r="A21" s="7">
        <v>20</v>
      </c>
      <c r="B21" s="8" t="s">
        <v>33</v>
      </c>
      <c r="C21" s="7">
        <v>20</v>
      </c>
      <c r="D21" s="8" t="s">
        <v>172</v>
      </c>
      <c r="E21" s="7">
        <v>20</v>
      </c>
      <c r="F21" s="9" t="s">
        <v>85</v>
      </c>
      <c r="G21" s="10">
        <v>60</v>
      </c>
      <c r="H21" s="9" t="s">
        <v>124</v>
      </c>
      <c r="I21" s="10"/>
      <c r="J21" s="11"/>
    </row>
    <row r="22" spans="1:10" x14ac:dyDescent="0.15">
      <c r="A22" s="7">
        <v>21</v>
      </c>
      <c r="B22" s="8" t="s">
        <v>34</v>
      </c>
      <c r="C22" s="7">
        <v>21</v>
      </c>
      <c r="D22" s="8" t="s">
        <v>61</v>
      </c>
      <c r="E22" s="7">
        <v>21</v>
      </c>
      <c r="F22" s="9" t="s">
        <v>225</v>
      </c>
      <c r="G22" s="10">
        <v>61</v>
      </c>
      <c r="H22" s="9" t="s">
        <v>125</v>
      </c>
      <c r="I22" s="10"/>
      <c r="J22" s="11"/>
    </row>
    <row r="23" spans="1:10" x14ac:dyDescent="0.15">
      <c r="A23" s="7">
        <v>22</v>
      </c>
      <c r="B23" s="8" t="s">
        <v>35</v>
      </c>
      <c r="C23" s="7">
        <v>22</v>
      </c>
      <c r="D23" s="8" t="s">
        <v>62</v>
      </c>
      <c r="E23" s="7">
        <v>22</v>
      </c>
      <c r="F23" s="9" t="s">
        <v>86</v>
      </c>
      <c r="G23" s="10">
        <v>62</v>
      </c>
      <c r="H23" s="9" t="s">
        <v>126</v>
      </c>
      <c r="I23" s="10"/>
      <c r="J23" s="11"/>
    </row>
    <row r="24" spans="1:10" x14ac:dyDescent="0.15">
      <c r="A24" s="7">
        <v>23</v>
      </c>
      <c r="B24" s="8" t="s">
        <v>36</v>
      </c>
      <c r="C24" s="7">
        <v>23</v>
      </c>
      <c r="D24" s="8" t="s">
        <v>63</v>
      </c>
      <c r="E24" s="7">
        <v>23</v>
      </c>
      <c r="F24" s="9" t="s">
        <v>87</v>
      </c>
      <c r="G24" s="10">
        <v>63</v>
      </c>
      <c r="H24" s="9" t="s">
        <v>127</v>
      </c>
      <c r="I24" s="10"/>
      <c r="J24" s="11"/>
    </row>
    <row r="25" spans="1:10" x14ac:dyDescent="0.15">
      <c r="A25" s="7">
        <v>24</v>
      </c>
      <c r="B25" s="8" t="s">
        <v>153</v>
      </c>
      <c r="C25" s="7">
        <v>24</v>
      </c>
      <c r="D25" s="8" t="s">
        <v>64</v>
      </c>
      <c r="E25" s="7">
        <v>24</v>
      </c>
      <c r="F25" s="9" t="s">
        <v>88</v>
      </c>
      <c r="G25" s="10">
        <v>64</v>
      </c>
      <c r="H25" s="9" t="s">
        <v>128</v>
      </c>
      <c r="I25" s="10"/>
      <c r="J25" s="11"/>
    </row>
    <row r="26" spans="1:10" x14ac:dyDescent="0.15">
      <c r="A26" s="7">
        <v>25</v>
      </c>
      <c r="B26" s="8" t="s">
        <v>37</v>
      </c>
      <c r="C26" s="7">
        <v>25</v>
      </c>
      <c r="D26" s="8" t="s">
        <v>65</v>
      </c>
      <c r="E26" s="7">
        <v>25</v>
      </c>
      <c r="F26" s="9" t="s">
        <v>89</v>
      </c>
      <c r="G26" s="10">
        <v>65</v>
      </c>
      <c r="H26" s="9" t="s">
        <v>129</v>
      </c>
      <c r="I26" s="10"/>
      <c r="J26" s="11"/>
    </row>
    <row r="27" spans="1:10" x14ac:dyDescent="0.15">
      <c r="A27" s="7">
        <v>26</v>
      </c>
      <c r="B27" s="8" t="s">
        <v>38</v>
      </c>
      <c r="C27" s="7"/>
      <c r="D27" s="8"/>
      <c r="E27" s="7">
        <v>26</v>
      </c>
      <c r="F27" s="9" t="s">
        <v>90</v>
      </c>
      <c r="G27" s="10">
        <v>66</v>
      </c>
      <c r="H27" s="9" t="s">
        <v>130</v>
      </c>
      <c r="I27" s="10"/>
      <c r="J27" s="11"/>
    </row>
    <row r="28" spans="1:10" x14ac:dyDescent="0.15">
      <c r="A28" s="7">
        <v>27</v>
      </c>
      <c r="B28" s="8" t="s">
        <v>39</v>
      </c>
      <c r="C28" s="7"/>
      <c r="D28" s="11"/>
      <c r="E28" s="7">
        <v>27</v>
      </c>
      <c r="F28" s="9" t="s">
        <v>91</v>
      </c>
      <c r="G28" s="10">
        <v>67</v>
      </c>
      <c r="H28" s="9" t="s">
        <v>131</v>
      </c>
      <c r="I28" s="10"/>
      <c r="J28" s="11"/>
    </row>
    <row r="29" spans="1:10" x14ac:dyDescent="0.15">
      <c r="A29" s="7">
        <v>28</v>
      </c>
      <c r="B29" s="8" t="s">
        <v>40</v>
      </c>
      <c r="C29" s="7"/>
      <c r="D29" s="8"/>
      <c r="E29" s="7">
        <v>28</v>
      </c>
      <c r="F29" s="9" t="s">
        <v>92</v>
      </c>
      <c r="G29" s="10">
        <v>68</v>
      </c>
      <c r="H29" s="9" t="s">
        <v>132</v>
      </c>
      <c r="I29" s="10"/>
      <c r="J29" s="11"/>
    </row>
    <row r="30" spans="1:10" x14ac:dyDescent="0.15">
      <c r="A30" s="7">
        <v>29</v>
      </c>
      <c r="B30" s="8" t="s">
        <v>41</v>
      </c>
      <c r="C30" s="7"/>
      <c r="D30" s="8"/>
      <c r="E30" s="7">
        <v>29</v>
      </c>
      <c r="F30" s="9" t="s">
        <v>93</v>
      </c>
      <c r="G30" s="10">
        <v>69</v>
      </c>
      <c r="H30" s="9" t="s">
        <v>133</v>
      </c>
      <c r="I30" s="10"/>
      <c r="J30" s="11"/>
    </row>
    <row r="31" spans="1:10" x14ac:dyDescent="0.15">
      <c r="A31" s="7">
        <v>30</v>
      </c>
      <c r="B31" s="8" t="s">
        <v>42</v>
      </c>
      <c r="C31" s="7"/>
      <c r="D31" s="8"/>
      <c r="E31" s="7">
        <v>30</v>
      </c>
      <c r="F31" s="9" t="s">
        <v>94</v>
      </c>
      <c r="G31" s="10">
        <v>70</v>
      </c>
      <c r="H31" s="9" t="s">
        <v>134</v>
      </c>
      <c r="I31" s="10"/>
      <c r="J31" s="11"/>
    </row>
    <row r="32" spans="1:10" x14ac:dyDescent="0.15">
      <c r="A32" s="7">
        <v>31</v>
      </c>
      <c r="B32" s="8" t="s">
        <v>43</v>
      </c>
      <c r="C32" s="7"/>
      <c r="D32" s="8"/>
      <c r="E32" s="7">
        <v>31</v>
      </c>
      <c r="F32" s="9" t="s">
        <v>95</v>
      </c>
      <c r="G32" s="10">
        <v>71</v>
      </c>
      <c r="H32" s="9" t="s">
        <v>135</v>
      </c>
      <c r="I32" s="10"/>
      <c r="J32" s="11"/>
    </row>
    <row r="33" spans="1:10" x14ac:dyDescent="0.15">
      <c r="A33" s="7">
        <v>32</v>
      </c>
      <c r="B33" s="8" t="s">
        <v>44</v>
      </c>
      <c r="C33" s="7"/>
      <c r="D33" s="8"/>
      <c r="E33" s="7">
        <v>32</v>
      </c>
      <c r="F33" s="9" t="s">
        <v>96</v>
      </c>
      <c r="G33" s="10">
        <v>72</v>
      </c>
      <c r="H33" s="9" t="s">
        <v>136</v>
      </c>
      <c r="I33" s="10"/>
      <c r="J33" s="11"/>
    </row>
    <row r="34" spans="1:10" x14ac:dyDescent="0.15">
      <c r="A34" s="12"/>
      <c r="B34" s="8"/>
      <c r="C34" s="12"/>
      <c r="D34" s="8"/>
      <c r="E34" s="7">
        <v>33</v>
      </c>
      <c r="F34" s="9" t="s">
        <v>97</v>
      </c>
      <c r="G34" s="10">
        <v>73</v>
      </c>
      <c r="H34" s="9" t="s">
        <v>137</v>
      </c>
      <c r="I34" s="10"/>
      <c r="J34" s="11"/>
    </row>
    <row r="35" spans="1:10" x14ac:dyDescent="0.15">
      <c r="A35" s="12"/>
      <c r="B35" s="8"/>
      <c r="C35" s="12"/>
      <c r="D35" s="8"/>
      <c r="E35" s="7">
        <v>34</v>
      </c>
      <c r="F35" s="9" t="s">
        <v>98</v>
      </c>
      <c r="G35" s="10">
        <v>74</v>
      </c>
      <c r="H35" s="9" t="s">
        <v>138</v>
      </c>
      <c r="I35" s="10"/>
      <c r="J35" s="11"/>
    </row>
    <row r="36" spans="1:10" x14ac:dyDescent="0.15">
      <c r="A36" s="12"/>
      <c r="B36" s="8"/>
      <c r="C36" s="12"/>
      <c r="D36" s="8"/>
      <c r="E36" s="7">
        <v>35</v>
      </c>
      <c r="F36" s="9" t="s">
        <v>99</v>
      </c>
      <c r="G36" s="10">
        <v>75</v>
      </c>
      <c r="H36" s="9" t="s">
        <v>139</v>
      </c>
      <c r="I36" s="10"/>
      <c r="J36" s="11"/>
    </row>
    <row r="37" spans="1:10" x14ac:dyDescent="0.15">
      <c r="A37" s="12"/>
      <c r="B37" s="8"/>
      <c r="C37" s="12"/>
      <c r="D37" s="8"/>
      <c r="E37" s="7">
        <v>36</v>
      </c>
      <c r="F37" s="9" t="s">
        <v>100</v>
      </c>
      <c r="G37" s="10">
        <v>76</v>
      </c>
      <c r="H37" s="9" t="s">
        <v>140</v>
      </c>
      <c r="I37" s="10"/>
      <c r="J37" s="11"/>
    </row>
    <row r="38" spans="1:10" x14ac:dyDescent="0.15">
      <c r="A38" s="12"/>
      <c r="B38" s="8"/>
      <c r="C38" s="12"/>
      <c r="D38" s="8"/>
      <c r="E38" s="7">
        <v>37</v>
      </c>
      <c r="F38" s="9" t="s">
        <v>101</v>
      </c>
      <c r="G38" s="10">
        <v>77</v>
      </c>
      <c r="H38" s="9" t="s">
        <v>141</v>
      </c>
      <c r="I38" s="10"/>
      <c r="J38" s="11"/>
    </row>
    <row r="39" spans="1:10" x14ac:dyDescent="0.15">
      <c r="A39" s="12"/>
      <c r="B39" s="8"/>
      <c r="C39" s="12"/>
      <c r="D39" s="8"/>
      <c r="E39" s="7">
        <v>38</v>
      </c>
      <c r="F39" s="9" t="s">
        <v>102</v>
      </c>
      <c r="G39" s="10">
        <v>78</v>
      </c>
      <c r="H39" s="9" t="s">
        <v>142</v>
      </c>
      <c r="I39" s="10"/>
      <c r="J39" s="11"/>
    </row>
    <row r="40" spans="1:10" x14ac:dyDescent="0.15">
      <c r="A40" s="12"/>
      <c r="B40" s="8"/>
      <c r="C40" s="12"/>
      <c r="D40" s="8"/>
      <c r="E40" s="7">
        <v>39</v>
      </c>
      <c r="F40" s="9" t="s">
        <v>103</v>
      </c>
      <c r="G40" s="10">
        <v>79</v>
      </c>
      <c r="H40" s="9" t="s">
        <v>143</v>
      </c>
      <c r="I40" s="10"/>
      <c r="J40" s="11"/>
    </row>
    <row r="41" spans="1:10" ht="14.25" thickBot="1" x14ac:dyDescent="0.2">
      <c r="A41" s="13"/>
      <c r="B41" s="14"/>
      <c r="C41" s="13"/>
      <c r="D41" s="14"/>
      <c r="E41" s="15">
        <v>40</v>
      </c>
      <c r="F41" s="16" t="s">
        <v>104</v>
      </c>
      <c r="G41" s="17">
        <v>80</v>
      </c>
      <c r="H41" s="16" t="s">
        <v>144</v>
      </c>
      <c r="I41" s="17"/>
      <c r="J41" s="18"/>
    </row>
    <row r="42" spans="1:10" x14ac:dyDescent="0.15">
      <c r="A42" s="19"/>
      <c r="B42" s="20"/>
      <c r="C42" s="19"/>
      <c r="D42" s="20"/>
      <c r="E42" s="19"/>
    </row>
    <row r="43" spans="1:10" x14ac:dyDescent="0.15">
      <c r="A43" s="19"/>
      <c r="B43" s="20"/>
      <c r="C43" s="19"/>
      <c r="D43" s="20"/>
      <c r="E43" s="19"/>
    </row>
    <row r="44" spans="1:10" x14ac:dyDescent="0.15">
      <c r="A44" s="19"/>
      <c r="B44" s="20"/>
      <c r="C44" s="19"/>
      <c r="D44" s="20"/>
      <c r="E44" s="19"/>
    </row>
    <row r="45" spans="1:10" x14ac:dyDescent="0.15">
      <c r="A45" s="19"/>
      <c r="B45" s="20"/>
      <c r="C45" s="19"/>
      <c r="D45" s="20"/>
      <c r="E45" s="19"/>
    </row>
    <row r="46" spans="1:10" x14ac:dyDescent="0.15">
      <c r="A46" s="19"/>
      <c r="B46" s="20"/>
      <c r="C46" s="19"/>
      <c r="D46" s="20"/>
      <c r="E46" s="19"/>
    </row>
    <row r="47" spans="1:10" x14ac:dyDescent="0.15">
      <c r="A47" s="19"/>
      <c r="B47" s="20"/>
      <c r="C47" s="19"/>
      <c r="D47" s="20"/>
      <c r="E47" s="19"/>
    </row>
    <row r="48" spans="1:10" x14ac:dyDescent="0.15">
      <c r="A48" s="19"/>
      <c r="B48" s="20"/>
      <c r="C48" s="19"/>
      <c r="D48" s="20"/>
      <c r="E48" s="19"/>
    </row>
    <row r="49" spans="1:5" x14ac:dyDescent="0.15">
      <c r="A49" s="19"/>
      <c r="B49" s="20"/>
      <c r="C49" s="19"/>
      <c r="D49" s="20"/>
      <c r="E49" s="19"/>
    </row>
    <row r="50" spans="1:5" x14ac:dyDescent="0.15">
      <c r="A50" s="19"/>
      <c r="B50" s="20"/>
      <c r="C50" s="19"/>
      <c r="D50" s="20"/>
      <c r="E50" s="19"/>
    </row>
    <row r="51" spans="1:5" x14ac:dyDescent="0.15">
      <c r="A51" s="19"/>
      <c r="B51" s="20"/>
      <c r="C51" s="19"/>
      <c r="D51" s="20"/>
      <c r="E51" s="19"/>
    </row>
    <row r="52" spans="1:5" x14ac:dyDescent="0.15">
      <c r="A52" s="19"/>
      <c r="B52" s="20"/>
      <c r="C52" s="19"/>
      <c r="D52" s="20"/>
      <c r="E52" s="19"/>
    </row>
    <row r="53" spans="1:5" x14ac:dyDescent="0.15">
      <c r="A53" s="19"/>
      <c r="B53" s="20"/>
      <c r="C53" s="19"/>
      <c r="D53" s="20"/>
      <c r="E53" s="19"/>
    </row>
    <row r="54" spans="1:5" x14ac:dyDescent="0.15">
      <c r="A54" s="19"/>
      <c r="B54" s="20"/>
      <c r="C54" s="19"/>
      <c r="D54" s="20"/>
      <c r="E54" s="19"/>
    </row>
    <row r="55" spans="1:5" x14ac:dyDescent="0.15">
      <c r="A55" s="19"/>
      <c r="B55" s="20"/>
      <c r="C55" s="19"/>
      <c r="D55" s="20"/>
      <c r="E55" s="19"/>
    </row>
    <row r="56" spans="1:5" x14ac:dyDescent="0.15">
      <c r="A56" s="19"/>
      <c r="B56" s="20"/>
      <c r="C56" s="19"/>
      <c r="D56" s="20"/>
      <c r="E56" s="19"/>
    </row>
    <row r="57" spans="1:5" x14ac:dyDescent="0.15">
      <c r="A57" s="19"/>
      <c r="B57" s="20"/>
      <c r="C57" s="19"/>
      <c r="D57" s="20"/>
      <c r="E57" s="19"/>
    </row>
    <row r="58" spans="1:5" x14ac:dyDescent="0.15">
      <c r="A58" s="19"/>
      <c r="B58" s="20"/>
      <c r="C58" s="19"/>
      <c r="D58" s="20"/>
      <c r="E58" s="19"/>
    </row>
    <row r="59" spans="1:5" x14ac:dyDescent="0.15">
      <c r="A59" s="19"/>
      <c r="B59" s="20"/>
      <c r="C59" s="19"/>
      <c r="D59" s="20"/>
      <c r="E59" s="19"/>
    </row>
    <row r="60" spans="1:5" x14ac:dyDescent="0.15">
      <c r="A60" s="19"/>
      <c r="B60" s="20"/>
      <c r="C60" s="19"/>
      <c r="D60" s="20"/>
      <c r="E60" s="19"/>
    </row>
    <row r="61" spans="1:5" x14ac:dyDescent="0.15">
      <c r="A61" s="19"/>
      <c r="B61" s="20"/>
      <c r="C61" s="19"/>
      <c r="D61" s="20"/>
      <c r="E61" s="19"/>
    </row>
    <row r="62" spans="1:5" x14ac:dyDescent="0.15">
      <c r="A62" s="19"/>
      <c r="B62" s="20"/>
      <c r="C62" s="19"/>
      <c r="D62" s="20"/>
      <c r="E62" s="19"/>
    </row>
    <row r="63" spans="1:5" x14ac:dyDescent="0.15">
      <c r="A63" s="19"/>
      <c r="B63" s="20"/>
      <c r="C63" s="19"/>
      <c r="D63" s="20"/>
      <c r="E63" s="19"/>
    </row>
    <row r="64" spans="1:5" x14ac:dyDescent="0.15">
      <c r="A64" s="19"/>
      <c r="B64" s="20"/>
      <c r="C64" s="19"/>
      <c r="D64" s="20"/>
      <c r="E64" s="19"/>
    </row>
    <row r="65" spans="1:5" x14ac:dyDescent="0.15">
      <c r="A65" s="19"/>
      <c r="B65" s="20"/>
      <c r="C65" s="19"/>
      <c r="D65" s="20"/>
      <c r="E65" s="19"/>
    </row>
    <row r="66" spans="1:5" x14ac:dyDescent="0.15">
      <c r="A66" s="19"/>
      <c r="B66" s="20"/>
      <c r="C66" s="19"/>
      <c r="D66" s="20"/>
      <c r="E66" s="19"/>
    </row>
    <row r="67" spans="1:5" x14ac:dyDescent="0.15">
      <c r="A67" s="19"/>
      <c r="B67" s="20"/>
      <c r="C67" s="19"/>
      <c r="D67" s="20"/>
      <c r="E67" s="19"/>
    </row>
    <row r="68" spans="1:5" x14ac:dyDescent="0.15">
      <c r="A68" s="19"/>
      <c r="B68" s="20"/>
      <c r="C68" s="19"/>
      <c r="D68" s="20"/>
      <c r="E68" s="19"/>
    </row>
    <row r="69" spans="1:5" x14ac:dyDescent="0.15">
      <c r="A69" s="19"/>
      <c r="B69" s="20"/>
      <c r="C69" s="19"/>
      <c r="D69" s="20"/>
      <c r="E69" s="19"/>
    </row>
    <row r="70" spans="1:5" x14ac:dyDescent="0.15">
      <c r="A70" s="19"/>
      <c r="B70" s="20"/>
      <c r="C70" s="19"/>
      <c r="D70" s="20"/>
      <c r="E70" s="19"/>
    </row>
    <row r="71" spans="1:5" x14ac:dyDescent="0.15">
      <c r="A71" s="19"/>
      <c r="B71" s="20"/>
      <c r="C71" s="19"/>
      <c r="D71" s="20"/>
      <c r="E71" s="19"/>
    </row>
    <row r="72" spans="1:5" x14ac:dyDescent="0.15">
      <c r="A72" s="19"/>
      <c r="B72" s="20"/>
      <c r="C72" s="19"/>
      <c r="D72" s="20"/>
      <c r="E72" s="19"/>
    </row>
    <row r="73" spans="1:5" x14ac:dyDescent="0.15">
      <c r="A73" s="19"/>
      <c r="B73" s="20"/>
      <c r="C73" s="19"/>
      <c r="D73" s="20"/>
      <c r="E73" s="19"/>
    </row>
    <row r="74" spans="1:5" x14ac:dyDescent="0.15">
      <c r="A74" s="19"/>
      <c r="B74" s="20"/>
      <c r="C74" s="19"/>
      <c r="D74" s="20"/>
      <c r="E74" s="19"/>
    </row>
    <row r="75" spans="1:5" x14ac:dyDescent="0.15">
      <c r="A75" s="19"/>
      <c r="B75" s="20"/>
      <c r="C75" s="19"/>
      <c r="D75" s="20"/>
      <c r="E75" s="19"/>
    </row>
    <row r="76" spans="1:5" x14ac:dyDescent="0.15">
      <c r="A76" s="19"/>
      <c r="B76" s="20"/>
      <c r="C76" s="19"/>
      <c r="D76" s="20"/>
      <c r="E76" s="19"/>
    </row>
    <row r="77" spans="1:5" x14ac:dyDescent="0.15">
      <c r="A77" s="19"/>
      <c r="B77" s="20"/>
      <c r="C77" s="19"/>
      <c r="D77" s="20"/>
      <c r="E77" s="19"/>
    </row>
    <row r="78" spans="1:5" x14ac:dyDescent="0.15">
      <c r="A78" s="19"/>
      <c r="B78" s="20"/>
      <c r="C78" s="19"/>
      <c r="D78" s="20"/>
      <c r="E78" s="19"/>
    </row>
    <row r="79" spans="1:5" x14ac:dyDescent="0.15">
      <c r="A79" s="19"/>
      <c r="B79" s="20"/>
      <c r="C79" s="19"/>
      <c r="D79" s="20"/>
      <c r="E79" s="19"/>
    </row>
    <row r="80" spans="1:5" x14ac:dyDescent="0.15">
      <c r="A80" s="19"/>
      <c r="B80" s="20"/>
      <c r="C80" s="19"/>
      <c r="D80" s="20"/>
      <c r="E80" s="19"/>
    </row>
    <row r="81" spans="1:6" x14ac:dyDescent="0.15">
      <c r="A81" s="19"/>
      <c r="B81" s="20"/>
      <c r="C81" s="19"/>
      <c r="D81" s="20"/>
      <c r="E81" s="19"/>
    </row>
    <row r="82" spans="1:6" x14ac:dyDescent="0.15">
      <c r="A82" s="19"/>
      <c r="B82" s="20"/>
      <c r="C82" s="19"/>
      <c r="D82" s="20"/>
      <c r="E82" s="19"/>
    </row>
    <row r="83" spans="1:6" x14ac:dyDescent="0.15">
      <c r="A83" s="19"/>
      <c r="B83" s="20"/>
      <c r="C83" s="19"/>
      <c r="D83" s="20"/>
      <c r="E83" s="19"/>
    </row>
    <row r="84" spans="1:6" x14ac:dyDescent="0.15">
      <c r="A84" s="19"/>
      <c r="B84" s="20"/>
      <c r="C84" s="19"/>
      <c r="D84" s="20"/>
      <c r="E84" s="19"/>
    </row>
    <row r="85" spans="1:6" x14ac:dyDescent="0.15">
      <c r="A85" s="19"/>
      <c r="B85" s="20"/>
      <c r="C85" s="19"/>
      <c r="D85" s="20"/>
      <c r="E85" s="19"/>
    </row>
    <row r="86" spans="1:6" x14ac:dyDescent="0.15">
      <c r="A86" s="19"/>
      <c r="B86" s="20"/>
      <c r="C86" s="19"/>
      <c r="D86" s="20"/>
      <c r="E86" s="19"/>
    </row>
    <row r="87" spans="1:6" x14ac:dyDescent="0.15">
      <c r="A87" s="19"/>
      <c r="B87" s="20"/>
      <c r="C87" s="19"/>
      <c r="D87" s="20"/>
      <c r="E87" s="19"/>
    </row>
    <row r="88" spans="1:6" x14ac:dyDescent="0.15">
      <c r="A88" s="19"/>
      <c r="B88" s="20"/>
      <c r="C88" s="19"/>
      <c r="D88" s="20"/>
      <c r="E88" s="19"/>
    </row>
    <row r="89" spans="1:6" x14ac:dyDescent="0.15">
      <c r="A89" s="19"/>
      <c r="B89" s="20"/>
      <c r="C89" s="19"/>
      <c r="D89" s="20"/>
      <c r="E89" s="19"/>
      <c r="F89" s="20"/>
    </row>
    <row r="90" spans="1:6" x14ac:dyDescent="0.15">
      <c r="A90" s="19"/>
      <c r="B90" s="20"/>
      <c r="C90" s="19"/>
      <c r="D90" s="20"/>
      <c r="E90" s="19"/>
      <c r="F90" s="20"/>
    </row>
    <row r="91" spans="1:6" x14ac:dyDescent="0.15">
      <c r="A91" s="19"/>
      <c r="B91" s="20"/>
      <c r="C91" s="19"/>
      <c r="D91" s="20"/>
      <c r="E91" s="19"/>
      <c r="F91" s="20"/>
    </row>
    <row r="92" spans="1:6" x14ac:dyDescent="0.15">
      <c r="A92" s="19"/>
      <c r="B92" s="20"/>
      <c r="C92" s="19"/>
      <c r="D92" s="20"/>
      <c r="E92" s="19"/>
      <c r="F92" s="20"/>
    </row>
    <row r="93" spans="1:6" x14ac:dyDescent="0.15">
      <c r="A93" s="19"/>
      <c r="B93" s="20"/>
      <c r="C93" s="19"/>
      <c r="D93" s="20"/>
      <c r="E93" s="19"/>
      <c r="F93" s="20"/>
    </row>
    <row r="94" spans="1:6" x14ac:dyDescent="0.15">
      <c r="A94" s="19"/>
      <c r="B94" s="20"/>
      <c r="C94" s="19"/>
      <c r="D94" s="20"/>
      <c r="E94" s="19"/>
      <c r="F94" s="20"/>
    </row>
    <row r="95" spans="1:6" x14ac:dyDescent="0.15">
      <c r="A95" s="19"/>
      <c r="B95" s="20"/>
      <c r="C95" s="19"/>
      <c r="D95" s="20"/>
      <c r="E95" s="19"/>
      <c r="F95" s="20"/>
    </row>
    <row r="96" spans="1:6" x14ac:dyDescent="0.15">
      <c r="A96" s="19"/>
      <c r="B96" s="20"/>
      <c r="C96" s="19"/>
      <c r="D96" s="20"/>
      <c r="E96" s="19"/>
      <c r="F96" s="20"/>
    </row>
    <row r="97" spans="1:6" x14ac:dyDescent="0.15">
      <c r="A97" s="19"/>
      <c r="B97" s="20"/>
      <c r="C97" s="19"/>
      <c r="D97" s="20"/>
      <c r="E97" s="19"/>
      <c r="F97" s="20"/>
    </row>
    <row r="98" spans="1:6" x14ac:dyDescent="0.15">
      <c r="A98" s="19"/>
      <c r="B98" s="20"/>
      <c r="C98" s="19"/>
      <c r="D98" s="20"/>
      <c r="E98" s="19"/>
      <c r="F98" s="20"/>
    </row>
    <row r="99" spans="1:6" x14ac:dyDescent="0.15">
      <c r="A99" s="19"/>
      <c r="B99" s="20"/>
      <c r="C99" s="19"/>
      <c r="D99" s="20"/>
      <c r="E99" s="19"/>
      <c r="F99" s="20"/>
    </row>
    <row r="100" spans="1:6" x14ac:dyDescent="0.15">
      <c r="A100" s="19"/>
      <c r="B100" s="20"/>
      <c r="C100" s="19"/>
      <c r="D100" s="20"/>
      <c r="E100" s="19"/>
      <c r="F100" s="20"/>
    </row>
  </sheetData>
  <mergeCells count="3">
    <mergeCell ref="A1:B1"/>
    <mergeCell ref="C1:D1"/>
    <mergeCell ref="E1:J1"/>
  </mergeCells>
  <phoneticPr fontId="1"/>
  <pageMargins left="1.41" right="0.75" top="1" bottom="1" header="0.51200000000000001" footer="0.51200000000000001"/>
  <pageSetup paperSize="9" scale="89" orientation="landscape" horizontalDpi="4294967293" verticalDpi="0" r:id="rId1"/>
  <headerFooter alignWithMargins="0">
    <oddHeader>&amp;C&amp;20団　体　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19</vt:i4>
      </vt:variant>
    </vt:vector>
  </HeadingPairs>
  <TitlesOfParts>
    <vt:vector size="24" baseType="lpstr">
      <vt:lpstr>入力注意点</vt:lpstr>
      <vt:lpstr>申し込み</vt:lpstr>
      <vt:lpstr>受験種別</vt:lpstr>
      <vt:lpstr>データ変換用</vt:lpstr>
      <vt:lpstr>団体名</vt:lpstr>
      <vt:lpstr>_２月</vt:lpstr>
      <vt:lpstr>申し込み!Print_Area</vt:lpstr>
      <vt:lpstr>入力注意点!Print_Area</vt:lpstr>
      <vt:lpstr>閏年</vt:lpstr>
      <vt:lpstr>受験種別</vt:lpstr>
      <vt:lpstr>受験料</vt:lpstr>
      <vt:lpstr>書類</vt:lpstr>
      <vt:lpstr>書類受験料</vt:lpstr>
      <vt:lpstr>小の月</vt:lpstr>
      <vt:lpstr>昭和</vt:lpstr>
      <vt:lpstr>昭和64</vt:lpstr>
      <vt:lpstr>昭和64年1月</vt:lpstr>
      <vt:lpstr>大の月</vt:lpstr>
      <vt:lpstr>通常年</vt:lpstr>
      <vt:lpstr>年号</vt:lpstr>
      <vt:lpstr>平成</vt:lpstr>
      <vt:lpstr>平成31年</vt:lpstr>
      <vt:lpstr>平成元年1月</vt:lpstr>
      <vt:lpstr>令和元年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事業第三部</dc:creator>
  <cp:lastModifiedBy>日本拳法会本部</cp:lastModifiedBy>
  <cp:lastPrinted>2023-12-01T18:41:12Z</cp:lastPrinted>
  <dcterms:created xsi:type="dcterms:W3CDTF">2011-06-06T04:01:04Z</dcterms:created>
  <dcterms:modified xsi:type="dcterms:W3CDTF">2024-03-14T03:17:29Z</dcterms:modified>
</cp:coreProperties>
</file>